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er" sheetId="1" r:id="rId1"/>
    <sheet name="Eure-et-Loir" sheetId="2" r:id="rId2"/>
    <sheet name="Indre" sheetId="3" r:id="rId3"/>
    <sheet name="Indre-et-Loire" sheetId="4" r:id="rId4"/>
    <sheet name="Loir-et-Cher" sheetId="5" r:id="rId5"/>
    <sheet name="Loiret" sheetId="6" r:id="rId6"/>
  </sheets>
  <definedNames>
    <definedName name="_xlnm.Print_Titles" localSheetId="0">'Cher'!$5:$5</definedName>
    <definedName name="_xlnm._FilterDatabase" localSheetId="0" hidden="1">'Cher'!$A$5:$F$37</definedName>
    <definedName name="_xlnm.Print_Titles" localSheetId="1">'Eure-et-Loir'!$5:$5</definedName>
    <definedName name="_xlnm._FilterDatabase" localSheetId="1" hidden="1">'Eure-et-Loir'!$A$5:$F$84</definedName>
    <definedName name="_xlnm._FilterDatabase" localSheetId="2" hidden="1">'Indre'!$A$5:$F$23</definedName>
    <definedName name="_xlnm._FilterDatabase" localSheetId="3" hidden="1">'Indre-et-Loire'!$A$5:$F$20</definedName>
    <definedName name="_xlnm.Print_Titles" localSheetId="4">'Loir-et-Cher'!$5:$5</definedName>
    <definedName name="_xlnm._FilterDatabase" localSheetId="4" hidden="1">'Loir-et-Cher'!$A$5:$F$39</definedName>
    <definedName name="_xlnm.Print_Titles" localSheetId="5">'Loiret'!$5:$5</definedName>
    <definedName name="_xlnm._FilterDatabase" localSheetId="5" hidden="1">'Loiret'!$A$5:$F$65</definedName>
    <definedName name="Excel_BuiltIn__FilterDatabase" localSheetId="0">'Cher'!$A$5:$F$5</definedName>
    <definedName name="Excel_BuiltIn__FilterDatabase" localSheetId="1">'Eure-et-Loir'!$A$5:$F$5</definedName>
    <definedName name="Excel_BuiltIn__FilterDatabase" localSheetId="2">'Indre'!$A$5:$F$5</definedName>
    <definedName name="Excel_BuiltIn__FilterDatabase" localSheetId="3">'Indre-et-Loire'!$A$5:$F$5</definedName>
    <definedName name="Excel_BuiltIn__FilterDatabase" localSheetId="4">'Loir-et-Cher'!$A$5:$F$5</definedName>
    <definedName name="Excel_BuiltIn__FilterDatabase" localSheetId="5">'Loiret'!$A$5:$F$5</definedName>
  </definedNames>
  <calcPr fullCalcOnLoad="1"/>
</workbook>
</file>

<file path=xl/sharedStrings.xml><?xml version="1.0" encoding="utf-8"?>
<sst xmlns="http://schemas.openxmlformats.org/spreadsheetml/2006/main" count="470" uniqueCount="394">
  <si>
    <t>Département du Cher</t>
  </si>
  <si>
    <t>DSIL exceptionnelle 2021</t>
  </si>
  <si>
    <t>Code INSEE dép.</t>
  </si>
  <si>
    <t xml:space="preserve">Bénéficiaire (Commune ou EPCI) </t>
  </si>
  <si>
    <t>Projet soutenu</t>
  </si>
  <si>
    <t>Coût total du projet (HT)</t>
  </si>
  <si>
    <t xml:space="preserve">Montant subvention DSIL exceptionnelle
attribuée
(AE 2021) </t>
  </si>
  <si>
    <r>
      <rPr>
        <b/>
        <sz val="10"/>
        <color indexed="8"/>
        <rFont val="Arial"/>
        <family val="2"/>
      </rPr>
      <t>Taux de subvention DSIL</t>
    </r>
    <r>
      <rPr>
        <b/>
        <i/>
        <sz val="10"/>
        <color indexed="8"/>
        <rFont val="Arial"/>
        <family val="2"/>
      </rPr>
      <t xml:space="preserve"> exceptionnelle / Coût total (%) </t>
    </r>
  </si>
  <si>
    <t>Assigny</t>
  </si>
  <si>
    <t>Remise en état d’une partie de la couverture de l’église et travaux de plâtrerie avec isolation de la sacristie</t>
  </si>
  <si>
    <t>Blancafort</t>
  </si>
  <si>
    <t>Rénovation énergétique de la salle des fêtes et de la mairie</t>
  </si>
  <si>
    <t>CA Bourges plus</t>
  </si>
  <si>
    <t>Extension du réseau de collecte « Les Hauts de La Chapelle Saint Ursin ».</t>
  </si>
  <si>
    <t>Extension du réseau de collecte rue des Acacias à Trouy</t>
  </si>
  <si>
    <t>Sécurisation de l’approvisionnement en eau de Mehun sur Yèvre depuis Marmagne</t>
  </si>
  <si>
    <t>Extension du réseau d’eaux usées rue de la Paille à Plaimpied-Givaudins.</t>
  </si>
  <si>
    <t>Menetou Salon</t>
  </si>
  <si>
    <t>Construction d’un cabinet médical</t>
  </si>
  <si>
    <t>Senneçay</t>
  </si>
  <si>
    <t>Installation d’une protection anti-foudre sur le toit de l’église</t>
  </si>
  <si>
    <t>Saint Martin d’Auxigny</t>
  </si>
  <si>
    <t>Réaménagement de la bibliothèque municipale</t>
  </si>
  <si>
    <t>Montigny</t>
  </si>
  <si>
    <t>Isolation thermique extérieure avec changement de chauffage de la salle des fêtes</t>
  </si>
  <si>
    <t>CC Terres du haut Berry</t>
  </si>
  <si>
    <t>Travaux d’extension du réseau d’assainissement collectif</t>
  </si>
  <si>
    <t>Acquisition de véhicules électriques</t>
  </si>
  <si>
    <t>nettoyage et à la rénovation des croix de mission</t>
  </si>
  <si>
    <t>Saint Palais</t>
  </si>
  <si>
    <t>réfection de la toiture de la sacristie et de la salle des associations de Saint-Palais</t>
  </si>
  <si>
    <t>Colombiers</t>
  </si>
  <si>
    <t>Réfection des enduits et des entrées de l’église</t>
  </si>
  <si>
    <t>Saint Amand Montrond</t>
  </si>
  <si>
    <t>Travaux de reprise de maçonnerie sur un muret de fortification situé Porte Verte</t>
  </si>
  <si>
    <t>Serruelles</t>
  </si>
  <si>
    <t>travaux de remise aux normes de l’assainissement individuel de la mairie-salle polyvalente.</t>
  </si>
  <si>
    <t>Saint Saturnin</t>
  </si>
  <si>
    <t>Rénovation de la toiture de la mairie, isolation et remplacement des radiateurs</t>
  </si>
  <si>
    <t>Lury-sur-Arnon</t>
  </si>
  <si>
    <t>Restauration de la tour sud et de la vieille église et à l’aménagement des places des deux églises.</t>
  </si>
  <si>
    <t>Vierzon</t>
  </si>
  <si>
    <t>Sécurisation du réseau d’eau potable</t>
  </si>
  <si>
    <t xml:space="preserve">Rénovation thermique de l’école Jean Zay bas </t>
  </si>
  <si>
    <t>Saint Just</t>
  </si>
  <si>
    <t>Implantation de mats photovoltaïques autonomes</t>
  </si>
  <si>
    <t>SIAEP de Preuilly</t>
  </si>
  <si>
    <t>Réhabilitation du château d’eau de Quincy</t>
  </si>
  <si>
    <t>Bourges</t>
  </si>
  <si>
    <t>Réfection de l’électricité du bâtiment des réserves du musée du Berry</t>
  </si>
  <si>
    <t>Savigny en septaine</t>
  </si>
  <si>
    <t>Travaux en couverture de la toiture de l’église</t>
  </si>
  <si>
    <t>Lazenay</t>
  </si>
  <si>
    <t>Morlac</t>
  </si>
  <si>
    <t>Rénovation du logement locatif</t>
  </si>
  <si>
    <t>Total Cher :</t>
  </si>
  <si>
    <t>Département d’Eure-et-Loir</t>
  </si>
  <si>
    <t>Auneau Bleury St Symphorien</t>
  </si>
  <si>
    <t>Rénovation de l’école Emile Zola</t>
  </si>
  <si>
    <t>Bouglainval</t>
  </si>
  <si>
    <t>Travaux d’isolation et de toiture de l’école</t>
  </si>
  <si>
    <t>Charonville</t>
  </si>
  <si>
    <t>Restauration de l’abside de l’église</t>
  </si>
  <si>
    <t>Chartres</t>
  </si>
  <si>
    <t>Remplacement de la chaudière au centre technique des Perriers</t>
  </si>
  <si>
    <t>Chuisnes</t>
  </si>
  <si>
    <t>Réfection totale de la couverture de l’église</t>
  </si>
  <si>
    <t>Remplacement des menuiseries extérieures de la mairie</t>
  </si>
  <si>
    <t>CC des portes euréliennes d’Ile de France</t>
  </si>
  <si>
    <t>Travaux d’assainissement sur la commune de Pierres</t>
  </si>
  <si>
    <t>Mise en séparatif des réseaux d’assainissement sur la commune d’Auneau Bleury St Symphorien</t>
  </si>
  <si>
    <t>Le Coudray</t>
  </si>
  <si>
    <t>Travaux du dortoir de la maternelle Léonard de Vinci (pompe à chaleur)</t>
  </si>
  <si>
    <t>Courville sur Eure</t>
  </si>
  <si>
    <t>Aménagement d’une grange en salle polyvalente (aspect énergétique)</t>
  </si>
  <si>
    <t>Ermenonville la Petite</t>
  </si>
  <si>
    <t>Rénovation de la toiture et de l’arsenal (ancien lavoir)</t>
  </si>
  <si>
    <t>Fontaine la Guyon</t>
  </si>
  <si>
    <t>Changement des fenêtres de la mairie-château</t>
  </si>
  <si>
    <t>Francourville</t>
  </si>
  <si>
    <t>Restauration des vitraux et de la statue</t>
  </si>
  <si>
    <t>Fresnay l’Evêque</t>
  </si>
  <si>
    <t>Rénovation du clocher de l’église</t>
  </si>
  <si>
    <t>Gallardon</t>
  </si>
  <si>
    <t>Rénovation énergétique de la salle polyvalente</t>
  </si>
  <si>
    <t>Gellainville</t>
  </si>
  <si>
    <t>Restauration de l’église</t>
  </si>
  <si>
    <t>Gasville Oisème</t>
  </si>
  <si>
    <t>Réhabilitation de la friche industrielle Fonderie SAMREV</t>
  </si>
  <si>
    <t>Remplacement des menuiseries et des volets de la mairie</t>
  </si>
  <si>
    <t>Hanches</t>
  </si>
  <si>
    <t>Acquisition, démolition et dépollution de friches industrielles en cœur de ville</t>
  </si>
  <si>
    <t>Intreville</t>
  </si>
  <si>
    <t>Travaux de restauration de l'église</t>
  </si>
  <si>
    <t>Levainville</t>
  </si>
  <si>
    <t>Réfection du lavoir</t>
  </si>
  <si>
    <t>Levesville La Chenard</t>
  </si>
  <si>
    <t>Changement des menuiseries de la mairie</t>
  </si>
  <si>
    <t>Louville la Chenard</t>
  </si>
  <si>
    <t>Changement de l’éclairage public en leds</t>
  </si>
  <si>
    <t>Changement du chauffage à l’église</t>
  </si>
  <si>
    <t>Luplanté</t>
  </si>
  <si>
    <t>Travaux salle polyvalente : désamiantage de la toitue, isolation, réfection de la toiture et mise en place de photovoltaïque</t>
  </si>
  <si>
    <t>Maisons</t>
  </si>
  <si>
    <t>Travaux, réhabilitation ancienne classe (isolation thermique) et accès PMR</t>
  </si>
  <si>
    <t>Mévoisins</t>
  </si>
  <si>
    <t>Travaux de sécurisation et de mise en conformité de l’église St Hilaire</t>
  </si>
  <si>
    <t>Morancez</t>
  </si>
  <si>
    <t>Rénovation énergétique et acoustique de la salle Chavannes</t>
  </si>
  <si>
    <t>Oinville St Liphard</t>
  </si>
  <si>
    <t>Réhabilitation d’un bâtiment de la mairie</t>
  </si>
  <si>
    <t>Saint Denis des Puits</t>
  </si>
  <si>
    <t>Réfection des bancs et des menuiseries du côté droit du choeur de l’église</t>
  </si>
  <si>
    <t>Saint Piat</t>
  </si>
  <si>
    <t>Travaux de rénovation de l’éclairage public</t>
  </si>
  <si>
    <t>Saint Prest</t>
  </si>
  <si>
    <t>Climatisation du local de vidéo surveillance, rafraîchissement de l’accueil, équipements de matériels d’alarme</t>
  </si>
  <si>
    <t>Sours</t>
  </si>
  <si>
    <t>Travaux de réhabilitation de l’école de la Vallée</t>
  </si>
  <si>
    <t>Toury</t>
  </si>
  <si>
    <t>Amélioration de la performance énergétique de la salle polyvalence</t>
  </si>
  <si>
    <t>Amélioration de la performance énergétique des salles Blériot-suger, annexe de la mairie</t>
  </si>
  <si>
    <t>Alluyes</t>
  </si>
  <si>
    <t>Extension du réseaux d’assainissement place de la Forge et rue Florimond Robertet</t>
  </si>
  <si>
    <t>Bonneval</t>
  </si>
  <si>
    <t>Rénovation de l’école élémentaire</t>
  </si>
  <si>
    <t>Assainissement rue du Hérisson</t>
  </si>
  <si>
    <t>Brou</t>
  </si>
  <si>
    <t>Aménagement d’un bâtiment pour y accueillir une maison des associations</t>
  </si>
  <si>
    <t>Chateaudun</t>
  </si>
  <si>
    <t>Aménagement, isolation et mise en accessibilité du théâtre</t>
  </si>
  <si>
    <t>Cloyes les trois rivières</t>
  </si>
  <si>
    <t xml:space="preserve">Réhabilitation de l’ancienne trésorerie pour y accueillir France Services </t>
  </si>
  <si>
    <t>CC du Grand Chateaudun</t>
  </si>
  <si>
    <t>rénovation thermique du centre nautique Roger Creuzot</t>
  </si>
  <si>
    <t>Nottonville</t>
  </si>
  <si>
    <t>Réfection de la toiture du bâtiment mairie-salle des fêtes et changement de la porte d’entrée</t>
  </si>
  <si>
    <t>Thiville</t>
  </si>
  <si>
    <t>Rénovation de la salle communale</t>
  </si>
  <si>
    <t>Boullay les deux églises</t>
  </si>
  <si>
    <t>Préservation de la chapelle St Roch</t>
  </si>
  <si>
    <t>Broué</t>
  </si>
  <si>
    <t>Rénovation d’un bâtiment pour y accueillir une agence postale</t>
  </si>
  <si>
    <t>CC des Forêts du Perche</t>
  </si>
  <si>
    <t>Travaux d’assainissement collectif – mise en séparatif du secteur des Eves à Senonches</t>
  </si>
  <si>
    <t>Dreux</t>
  </si>
  <si>
    <t>Remplacement des menuiseries extérieures à l’école Godeau</t>
  </si>
  <si>
    <t>Aménagement de réseaux cyclables sécurisés</t>
  </si>
  <si>
    <t>Verdissement de la place Rotrou</t>
  </si>
  <si>
    <t>Fontaine les Ribouts</t>
  </si>
  <si>
    <t>Rénovation de l’éclairage public</t>
  </si>
  <si>
    <t>Garnay</t>
  </si>
  <si>
    <t>Restauration de deux lavoirs sur la Blaise</t>
  </si>
  <si>
    <t>Travaux d’isolation, création d’un WC PMR, mise aux normes des sanitaires de l’école et création d’un local</t>
  </si>
  <si>
    <t>Gilles</t>
  </si>
  <si>
    <t>Aménagement d’un local pour créer un cabinet d’infirmières</t>
  </si>
  <si>
    <t>Maillebois</t>
  </si>
  <si>
    <t>Changement des fenêtres et des portes à l’école de Blévy</t>
  </si>
  <si>
    <t>Mézières en Drouais</t>
  </si>
  <si>
    <t>Temple protestant : diagnostic architectural et mise hors d’eau du clocher et du fronton</t>
  </si>
  <si>
    <t>Mesnil Thomas</t>
  </si>
  <si>
    <t>Désamiantage, déplombage, démolition et ravalement en vue de l’aménagement d’une maison touristique en meublé de tourisme</t>
  </si>
  <si>
    <t>Morvilliers</t>
  </si>
  <si>
    <t>Réfection de la toiture de l’église Saint Denis</t>
  </si>
  <si>
    <t>Ouerre</t>
  </si>
  <si>
    <t>Puisaye</t>
  </si>
  <si>
    <t>Accessibilité MPR des allées du cimétière</t>
  </si>
  <si>
    <t>Rueil la Gadelière</t>
  </si>
  <si>
    <t>Réfection des sanitaires de la petite classe</t>
  </si>
  <si>
    <t>Sainte Gemme Moronval</t>
  </si>
  <si>
    <t>Travaux de toiture sur l’église</t>
  </si>
  <si>
    <t>Saint sauveur Marville</t>
  </si>
  <si>
    <t>Ravalement du clocher de l’église</t>
  </si>
  <si>
    <t>Senonches</t>
  </si>
  <si>
    <t>Aménagement des espaces publics du centre bourg tranche optionnelle 2</t>
  </si>
  <si>
    <t>Serazereux</t>
  </si>
  <si>
    <t>Travaux sur l’église phase 1 charpente et couverture</t>
  </si>
  <si>
    <t>Tremblay les villages</t>
  </si>
  <si>
    <t>Restauration du patrimoine rural historique et culturel</t>
  </si>
  <si>
    <t>Villemeux sur Eure</t>
  </si>
  <si>
    <t>Rénovation de l’église Saint Maurice</t>
  </si>
  <si>
    <t>Villiers le Mohrier</t>
  </si>
  <si>
    <t>Réhabilitation énergétique de l’école maternelle</t>
  </si>
  <si>
    <t>Arcisses</t>
  </si>
  <si>
    <t>Réfection du réservoir de Coudreceau</t>
  </si>
  <si>
    <t>Frazé</t>
  </si>
  <si>
    <t>Réfection de la salle polyvalente par l’isolation et l’étanchéité de la toiture et l’isoltion de la façade arrière</t>
  </si>
  <si>
    <t>Nogent le Rotrou</t>
  </si>
  <si>
    <t>Création d’un jardin d’enfant sur le site de l’ancienne maison de retraite</t>
  </si>
  <si>
    <t>Aménagement de la place St Paul avec réhabilitation des réseaux, enfouissement des réseaux aériens et remplacement de l’éclairage public</t>
  </si>
  <si>
    <t>Saintigny</t>
  </si>
  <si>
    <t>Rénovation thermique du bâtiment école mairie de Frétigny</t>
  </si>
  <si>
    <t>Les Etilleux</t>
  </si>
  <si>
    <t>Renouvellement des canalisations d’eau potable rue Principale</t>
  </si>
  <si>
    <t>Total Eure-et-Loir :</t>
  </si>
  <si>
    <t>Département de l’Indre</t>
  </si>
  <si>
    <t>Aigurande</t>
  </si>
  <si>
    <t>Cinéma : accessibilité et rénovation énergétique</t>
  </si>
  <si>
    <t>Briantes</t>
  </si>
  <si>
    <t>Installation campanaire et réfection du plancher du clocher de l’église</t>
  </si>
  <si>
    <t>Buzançais</t>
  </si>
  <si>
    <t>Restauration du prieuré Sainte Croix</t>
  </si>
  <si>
    <t>CC Brenne Val de Creuse</t>
  </si>
  <si>
    <t>Acquisition et réhabilitation d’une friche commerciale au profit de la CIC Gaya</t>
  </si>
  <si>
    <t>CC Chabris Pays de Bazelle</t>
  </si>
  <si>
    <t>Rénovation et extension de la piscine de Chabris tranche 2</t>
  </si>
  <si>
    <t>Champillet</t>
  </si>
  <si>
    <t>Réhabilitation de l’étang – phase 2 : curage</t>
  </si>
  <si>
    <t>Châteauroux</t>
  </si>
  <si>
    <t>CA Châteauroux métropole</t>
  </si>
  <si>
    <t>Travaux de dépollution et démolition du site cérabati en vue de sa réhabilitation</t>
  </si>
  <si>
    <t>Gargilesse Dampierre</t>
  </si>
  <si>
    <t>Travaux de mise en sécurité et d’accessibilité au cœur du bourg</t>
  </si>
  <si>
    <t>Le Magny</t>
  </si>
  <si>
    <t>Création d’un gîte rural et d’un gîte d’étape tranche 1</t>
  </si>
  <si>
    <t>Création d’un gîte rural et d’un gîte d’étape tranche 2</t>
  </si>
  <si>
    <t>Montgivray</t>
  </si>
  <si>
    <t>Espace de co working</t>
  </si>
  <si>
    <t>Neuillay</t>
  </si>
  <si>
    <t>Aménagement d’un tiers lieu</t>
  </si>
  <si>
    <t>Total Indre :</t>
  </si>
  <si>
    <t>Département d’Indre-et-Loire</t>
  </si>
  <si>
    <t>Chambourg sur Indre</t>
  </si>
  <si>
    <t>Réhabilitation et mise en valeur des ponts romains et d’un lavoir</t>
  </si>
  <si>
    <t>Monthodon</t>
  </si>
  <si>
    <t>Réhabilitation de la lagune</t>
  </si>
  <si>
    <t>Tours Métropole val de Loire</t>
  </si>
  <si>
    <t>Végétalisation du parvis du site Mame à Tours</t>
  </si>
  <si>
    <t>Tours</t>
  </si>
  <si>
    <t>Reconstruction du patronage laïc Paul Bert</t>
  </si>
  <si>
    <t>Chaumussay</t>
  </si>
  <si>
    <t>Restauration et préservation d'un patrimoine communal sis au 3 place de la mairie</t>
  </si>
  <si>
    <t>Construction d’une station d’épuration à énergie positive à La Riche</t>
  </si>
  <si>
    <t>Aménagement cyclable de la route de Savonnières</t>
  </si>
  <si>
    <t>CC Bléré Val de Cher</t>
  </si>
  <si>
    <t>Extension et rénovation thermique du centre d’affaires BVC Emergence à Bléré</t>
  </si>
  <si>
    <t>Construction d’un équipement sportif à Parçay-Meslay</t>
  </si>
  <si>
    <t>Syndicat des mobilités de Touraine</t>
  </si>
  <si>
    <t>Etudes préalables à la création d’une deuxième ligne de tramway dans la métropole tourangelle + extension de la ligne A + Bus à haut niveau de service</t>
  </si>
  <si>
    <t>Total Indre-et-Loire :</t>
  </si>
  <si>
    <t>Département du Loir-et-Cher</t>
  </si>
  <si>
    <t>CA Blois Agglopolys</t>
  </si>
  <si>
    <t>Amélioration de l’offre du réseau Azalys : information voyageurs et nouvelles dessertes</t>
  </si>
  <si>
    <t>Blois</t>
  </si>
  <si>
    <t>requalification du secteur Laplace 2- tranche 1 :  étude et acquisition</t>
  </si>
  <si>
    <t>Saint Amand Longpré</t>
  </si>
  <si>
    <t>Construction d’une caserne de gendarmerie – casernement et réseaux (1ère tranche)</t>
  </si>
  <si>
    <t>Construction d’une caserne de gendarmerie – logements (2ème tranche)</t>
  </si>
  <si>
    <t>Fréteval</t>
  </si>
  <si>
    <t>Construction d’une nouvelle station d’épuration</t>
  </si>
  <si>
    <t>CC du Grand Chambord</t>
  </si>
  <si>
    <t>Autosurveillance et diagnostic permanent des systèmes d’assainissement</t>
  </si>
  <si>
    <t>SIAEP Prénouvellon Membrolles</t>
  </si>
  <si>
    <t>Mise aux normes de sécurité du château d’eau d’Ouzouer le marché</t>
  </si>
  <si>
    <t>Les Montils</t>
  </si>
  <si>
    <t xml:space="preserve">Aménagement Route de la Haye, création d’une liaison douce – T 1 </t>
  </si>
  <si>
    <t>Droué</t>
  </si>
  <si>
    <t>Travaux de protection des installations d’eau potable et mise aux normes des réservoirs</t>
  </si>
  <si>
    <t>Expérimentation d’un service d’autopartage</t>
  </si>
  <si>
    <t>Binas</t>
  </si>
  <si>
    <t>Travaux de restauration et de protection de l'église</t>
  </si>
  <si>
    <t>Travaux d’amélioration du bâtiment du centre régional Jeunesse et sport (CRJS)</t>
  </si>
  <si>
    <t>Sambin</t>
  </si>
  <si>
    <t>Etudes préalables pour la réhabilitation de l’ancien presbytère en mairie et la construction d’un restaurant scolaire</t>
  </si>
  <si>
    <t>Le controis en Sologne</t>
  </si>
  <si>
    <t>Création d’une station de traitement des pesticides</t>
  </si>
  <si>
    <t>Souesmes</t>
  </si>
  <si>
    <t>Mise en place d’une installation d’hygiénisation des boues covid 19 à la station d’épuration de Souesmes</t>
  </si>
  <si>
    <t>Reconstruction de la station d’épuration de Mesland</t>
  </si>
  <si>
    <t>Chaumont sur Tharonne</t>
  </si>
  <si>
    <t>Projet Coeur de folie (rendre plus attractif le village en créant de nouveaux locaux pour l’installation de commerçants, artisans et services publics)</t>
  </si>
  <si>
    <t>Montrichard Val de Cher</t>
  </si>
  <si>
    <t>Restauration du donjon et de sa chemise</t>
  </si>
  <si>
    <t>Romorantin-Lanthenay</t>
  </si>
  <si>
    <t>NPNRU du quartier des Favignolles – aménagement des espaces publics extérieurs</t>
  </si>
  <si>
    <t>Restauration de l’église St Aignan et Saint Laurent de Lanthenay T1</t>
  </si>
  <si>
    <t>Saint Aignan</t>
  </si>
  <si>
    <t>Restructuration et extension de la piscine municipale</t>
  </si>
  <si>
    <t>Villefrancoeur</t>
  </si>
  <si>
    <t>Aménagement de la voirie communale pour la sécurité routière</t>
  </si>
  <si>
    <t>Saint-Gervais la Forêt</t>
  </si>
  <si>
    <t>Traitement et renfort de la charpente de la toiture de l'école élémentaire</t>
  </si>
  <si>
    <t>Installation de caméras de prévention</t>
  </si>
  <si>
    <t>Réaménagement du Lac de Loire – Tranche 1</t>
  </si>
  <si>
    <t>SIVOM des 3 communes St Julien sur Cher, St Loup, La Chapelle Montmartin</t>
  </si>
  <si>
    <t>Installation d'une pompe à chaleur à l'école de St Julien sur Cher</t>
  </si>
  <si>
    <t>Oisly</t>
  </si>
  <si>
    <t>Travaux d'assainissement et de mises aux normes d'équipement de sanitaires pour agents communaux</t>
  </si>
  <si>
    <t>Valloire-sur-Cisse</t>
  </si>
  <si>
    <t>Rénovation et optimisation des sanitaires du Groupe scolaire  de Chouzy-sur-Cisse et du centre de loisirs de Valloire-sur-Cisse</t>
  </si>
  <si>
    <t>Création d'un équipement culturel à Saint-Dyé-sur-Loire (réhabilitation de la grange de Saint-Dyé-sur-Loire)</t>
  </si>
  <si>
    <t>Total Loir-et-Cher :</t>
  </si>
  <si>
    <t>Département du Loiret</t>
  </si>
  <si>
    <t>Boiscommun</t>
  </si>
  <si>
    <t>Travaux de restauration de l'église de Boiscommun – tranche 3</t>
  </si>
  <si>
    <t>Briarres Sur Essonne</t>
  </si>
  <si>
    <t>Diagnostic de l'Eglise Saint Etienne</t>
  </si>
  <si>
    <t>Bromeilles</t>
  </si>
  <si>
    <t>Reprise du poinçon du clocher et mission de maîtrise d'oeuvre pour la restauration des façades de l'église Saint-Loup</t>
  </si>
  <si>
    <t>CC Du Pithiverais Gatinais</t>
  </si>
  <si>
    <t>Rénovation du Belvédère des Caillettes à Nibelle</t>
  </si>
  <si>
    <t>Courcelles</t>
  </si>
  <si>
    <t>Restauration de deux tabernacles en bois polychrome (inscrit au monument historique)</t>
  </si>
  <si>
    <t>Guigneville</t>
  </si>
  <si>
    <t>Création d'une seconde lagune à la station d'épuration</t>
  </si>
  <si>
    <t>Marsainvilliers</t>
  </si>
  <si>
    <t>Travaux de réhabilitation du réseau d'eau potable rue des postillons</t>
  </si>
  <si>
    <t>Nancray Sur Rimarde</t>
  </si>
  <si>
    <t>Augmentation de la capacité de stockage des boues de la station d'épuration</t>
  </si>
  <si>
    <t>Rénovation de la toiture et de la cloche de l'église</t>
  </si>
  <si>
    <t>Outarville</t>
  </si>
  <si>
    <t>Restauration du clôcher de l'église saint Pierre d'Allainville en Beauce</t>
  </si>
  <si>
    <t>Vrigny</t>
  </si>
  <si>
    <t>Rénovation de l'église 3ème Tranche</t>
  </si>
  <si>
    <t>Bouzy La Foret</t>
  </si>
  <si>
    <t>Rénovation de l'église</t>
  </si>
  <si>
    <t>CC Des Terres Du Val De Loire</t>
  </si>
  <si>
    <t>Requalification thermique du gymnase de Cléry-Saint-André : isolation des rampants de la toiture et remplacement des tubes par un éclairage en LED</t>
  </si>
  <si>
    <t>CC Val De Sully</t>
  </si>
  <si>
    <t>Mise en oeuvre de l'agenda d’accessibilité programmée de la collectivité</t>
  </si>
  <si>
    <t>Donnery</t>
  </si>
  <si>
    <t>Travaux d'isolation thermique de la mairie</t>
  </si>
  <si>
    <t>Epieds En Beauce</t>
  </si>
  <si>
    <t>Rénovation thermique et mise en conformité du presbytère</t>
  </si>
  <si>
    <t>Fay Aux Loges</t>
  </si>
  <si>
    <t xml:space="preserve">Rénovation thermique de la mairie
</t>
  </si>
  <si>
    <t>Germigny Des Pres</t>
  </si>
  <si>
    <t>Rénovation de l'éclairage public</t>
  </si>
  <si>
    <t>Ingre</t>
  </si>
  <si>
    <t>Remise aux normes du tableau général basse tension de l'école primaire Victor Hugo</t>
  </si>
  <si>
    <t>Jouy Le Potier</t>
  </si>
  <si>
    <t>Restauration de la toiture de l'église</t>
  </si>
  <si>
    <t>La Ferte Saint Aubin</t>
  </si>
  <si>
    <t xml:space="preserve">Rénovation de l'Hôtel de ville </t>
  </si>
  <si>
    <t>Lion En Sullias</t>
  </si>
  <si>
    <t>Régulation thermique du chauffage de l'école Gaston Couté</t>
  </si>
  <si>
    <t>Marcilly En Villette</t>
  </si>
  <si>
    <t>Création et rénovation des bâtiments scolaires du Groupe Scolaire Xavier Deschamps</t>
  </si>
  <si>
    <t xml:space="preserve">Orleans  </t>
  </si>
  <si>
    <t>Rénovation thermique de la mairie de proximité Saint Marceau (à 200 m QPV)</t>
  </si>
  <si>
    <t>Rénovation et isolation du restaurant scolaire de l'école René Guy Cadou QPV</t>
  </si>
  <si>
    <t>Orleans Metropole</t>
  </si>
  <si>
    <t>Travaux à la résidence des apprentis du campus des métiers de l'Orléanais</t>
  </si>
  <si>
    <t>Création d'une plate-forme de dépose des déchets végétaux à Saran</t>
  </si>
  <si>
    <t>Saint Cyr En Val</t>
  </si>
  <si>
    <t>Sécurisation des bâtiments communaux par la modernisation des alarmes</t>
  </si>
  <si>
    <t>Remplacement des balcons du château de Morchêne</t>
  </si>
  <si>
    <t>Saint Denis En Val</t>
  </si>
  <si>
    <t>Acquisition d'un mini bus pour les seniors</t>
  </si>
  <si>
    <t>Création d'un espace de Coworking -360 rue des Ecoles</t>
  </si>
  <si>
    <t>Saint Jean De Braye</t>
  </si>
  <si>
    <t>Réaménagement du kiosque en centre-ville</t>
  </si>
  <si>
    <t xml:space="preserve">Sury Aux Bois </t>
  </si>
  <si>
    <t>Trinay</t>
  </si>
  <si>
    <t>Travaux de restauration de l'église Saint Denis</t>
  </si>
  <si>
    <t>Vitry Aux Loges</t>
  </si>
  <si>
    <t>Restauration des culées de contrefort de l'église</t>
  </si>
  <si>
    <t>Chapelon</t>
  </si>
  <si>
    <t>Restauration du Moulin Gaillardin (phase 2)</t>
  </si>
  <si>
    <t>Chateau-Renard</t>
  </si>
  <si>
    <t>Rénovation thermique de la salle Anquetil</t>
  </si>
  <si>
    <t>CC Clery-Betz-Ouanne</t>
  </si>
  <si>
    <t>Aménagement de la MSP et réhabilitation d'une grange à St-Germain-des-Prés</t>
  </si>
  <si>
    <t>CC Quatre Vallées</t>
  </si>
  <si>
    <t>Construction du musée du site Aquae Segetae à Sceaux-du-Gâtinais</t>
  </si>
  <si>
    <t>Construction du musée du site Aquae Segetae, muséographie et aménagement paysager à Sceaux-du-Gâtinais</t>
  </si>
  <si>
    <t>Corbeilles</t>
  </si>
  <si>
    <t>Travaux de rénovation de 3 baies avec meneaux en pierre et vitraux à l'église</t>
  </si>
  <si>
    <t>Gy-Les-Nonains</t>
  </si>
  <si>
    <t>Réfection de la toiture de l'église Saint-Sulpice</t>
  </si>
  <si>
    <t>Pannes</t>
  </si>
  <si>
    <t>Travaux de réhabilitation de la gare en Maison de l'Abeille et de l'Outil</t>
  </si>
  <si>
    <t>Rozoy-Le-Vieil</t>
  </si>
  <si>
    <t>Travaux de restauration à l'église</t>
  </si>
  <si>
    <t>Saint-Maurice-Sur-Fessard</t>
  </si>
  <si>
    <t>Démolition de la voûte de l'église et protection du mobilier</t>
  </si>
  <si>
    <t>Beaugency</t>
  </si>
  <si>
    <t>Restauration générale de la Tour de l’horloge</t>
  </si>
  <si>
    <t>Chaingy</t>
  </si>
  <si>
    <t>Création d’un cabinet dentaire à Chaingy</t>
  </si>
  <si>
    <t>Saint Jean de la Ruelle</t>
  </si>
  <si>
    <t>Extension de la MSP des Chaises</t>
  </si>
  <si>
    <t>Création d'un centre à vocation sociale « Maison pour tous »</t>
  </si>
  <si>
    <t>Artenay</t>
  </si>
  <si>
    <t>Extension et réhabilitation du cabinet médical</t>
  </si>
  <si>
    <t>SEMDO</t>
  </si>
  <si>
    <t>Construction de la maison de santé puridisciplinaire Carmes Madeleine</t>
  </si>
  <si>
    <t>Pithiviers</t>
  </si>
  <si>
    <t>Acquisition d’un bâtiment pour la création d’un centre de sante municipal</t>
  </si>
  <si>
    <t>Ferrières en Gâtinais</t>
  </si>
  <si>
    <t>Changement des menuiseries extérieures de l’ancienne hôtellerie monastique</t>
  </si>
  <si>
    <t>Fleury les Aubrais</t>
  </si>
  <si>
    <t>Mise aux normes d’accessibilité des bâtiments publics de la commune</t>
  </si>
  <si>
    <t>Total Loiret 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</si>
</sst>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,_€_-;\-* #,##0.00,_€_-;_-* \-??\ _€_-;_-@_-"/>
    <numFmt numFmtId="166" formatCode="_-* #,##0.00\ _€_-;\-* #,##0.00\ _€_-;_-* \-??\ _€_-;_-@_-"/>
    <numFmt numFmtId="167" formatCode="0\ %"/>
    <numFmt numFmtId="168" formatCode="#,##0.00\ [$€-40C];[RED]\-#,##0.00\ [$€-40C]"/>
    <numFmt numFmtId="169" formatCode="\ #,##0.00&quot;    &quot;;\-#,##0.00&quot;    &quot;;&quot; -&quot;#&quot;    &quot;;@\ "/>
    <numFmt numFmtId="170" formatCode="0.00"/>
    <numFmt numFmtId="171" formatCode="#,##0"/>
    <numFmt numFmtId="172" formatCode="0.00\ %"/>
    <numFmt numFmtId="173" formatCode="#,##0\ [$€-40C];[RED]\-#,##0\ [$€-40C]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Verdana1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Verdana"/>
      <family val="2"/>
    </font>
    <font>
      <u val="single"/>
      <sz val="11"/>
      <color indexed="12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2"/>
      <color indexed="8"/>
      <name val="Verdana1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2"/>
      <color indexed="8"/>
      <name val="Verdana1"/>
      <family val="2"/>
    </font>
    <font>
      <b/>
      <i/>
      <u val="single"/>
      <sz val="12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Arial"/>
      <family val="2"/>
    </font>
    <font>
      <b/>
      <sz val="15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>
      <alignment horizontal="center"/>
      <protection/>
    </xf>
    <xf numFmtId="164" fontId="3" fillId="0" borderId="0">
      <alignment horizontal="center" vertical="top" wrapText="1"/>
      <protection/>
    </xf>
    <xf numFmtId="164" fontId="4" fillId="0" borderId="0">
      <alignment horizontal="center"/>
      <protection/>
    </xf>
    <xf numFmtId="164" fontId="5" fillId="0" borderId="0">
      <alignment horizontal="center" vertical="top" wrapText="1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 textRotation="90"/>
      <protection/>
    </xf>
    <xf numFmtId="164" fontId="2" fillId="0" borderId="0">
      <alignment horizontal="center" textRotation="90"/>
      <protection/>
    </xf>
    <xf numFmtId="164" fontId="3" fillId="0" borderId="0">
      <alignment horizontal="center" vertical="top" textRotation="90" wrapText="1"/>
      <protection/>
    </xf>
    <xf numFmtId="164" fontId="4" fillId="0" borderId="0">
      <alignment horizontal="center" textRotation="90"/>
      <protection/>
    </xf>
    <xf numFmtId="164" fontId="5" fillId="0" borderId="0">
      <alignment horizontal="center" vertical="top" textRotation="90" wrapText="1"/>
      <protection/>
    </xf>
    <xf numFmtId="164" fontId="4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5" fontId="1" fillId="0" borderId="0">
      <alignment vertical="top" wrapText="1"/>
      <protection/>
    </xf>
    <xf numFmtId="166" fontId="0" fillId="0" borderId="0" applyFill="0" applyBorder="0" applyAlignment="0" applyProtection="0"/>
    <xf numFmtId="165" fontId="1" fillId="0" borderId="0">
      <alignment vertical="top" wrapText="1"/>
      <protection/>
    </xf>
    <xf numFmtId="165" fontId="1" fillId="0" borderId="0">
      <alignment vertical="top" wrapText="1"/>
      <protection/>
    </xf>
    <xf numFmtId="165" fontId="1" fillId="0" borderId="0">
      <alignment vertical="top" wrapText="1"/>
      <protection/>
    </xf>
    <xf numFmtId="165" fontId="1" fillId="0" borderId="0">
      <alignment vertical="top" wrapText="1"/>
      <protection/>
    </xf>
    <xf numFmtId="166" fontId="0" fillId="0" borderId="0" applyFill="0" applyBorder="0" applyAlignment="0" applyProtection="0"/>
    <xf numFmtId="165" fontId="1" fillId="0" borderId="0" applyBorder="0" applyProtection="0">
      <alignment vertical="top" wrapText="1"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7" fillId="0" borderId="0" applyNumberFormat="0" applyFill="0" applyBorder="0" applyProtection="0">
      <alignment vertical="top" wrapText="1"/>
    </xf>
    <xf numFmtId="164" fontId="0" fillId="0" borderId="0">
      <alignment/>
      <protection/>
    </xf>
    <xf numFmtId="164" fontId="7" fillId="0" borderId="0" applyNumberFormat="0" applyFill="0" applyBorder="0" applyProtection="0">
      <alignment vertical="top" wrapText="1"/>
    </xf>
    <xf numFmtId="164" fontId="7" fillId="0" borderId="0" applyNumberFormat="0" applyFill="0" applyBorder="0" applyProtection="0">
      <alignment vertical="top" wrapText="1"/>
    </xf>
    <xf numFmtId="164" fontId="7" fillId="0" borderId="0" applyNumberFormat="0" applyFill="0" applyBorder="0" applyProtection="0">
      <alignment vertical="top" wrapText="1"/>
    </xf>
    <xf numFmtId="164" fontId="7" fillId="0" borderId="0" applyNumberFormat="0" applyFill="0" applyBorder="0" applyProtection="0">
      <alignment vertical="top" wrapText="1"/>
    </xf>
    <xf numFmtId="164" fontId="8" fillId="0" borderId="0">
      <alignment vertical="top" wrapText="1"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>
      <alignment vertical="top" wrapText="1"/>
      <protection/>
    </xf>
    <xf numFmtId="164" fontId="0" fillId="0" borderId="0">
      <alignment/>
      <protection/>
    </xf>
    <xf numFmtId="164" fontId="7" fillId="0" borderId="0">
      <alignment vertical="top" wrapText="1"/>
      <protection/>
    </xf>
    <xf numFmtId="167" fontId="1" fillId="0" borderId="0">
      <alignment vertical="top" wrapText="1"/>
      <protection/>
    </xf>
    <xf numFmtId="167" fontId="0" fillId="0" borderId="0" applyFill="0" applyBorder="0" applyAlignment="0" applyProtection="0"/>
    <xf numFmtId="167" fontId="1" fillId="0" borderId="0">
      <alignment vertical="top" wrapText="1"/>
      <protection/>
    </xf>
    <xf numFmtId="167" fontId="1" fillId="0" borderId="0">
      <alignment vertical="top" wrapText="1"/>
      <protection/>
    </xf>
    <xf numFmtId="167" fontId="1" fillId="0" borderId="0">
      <alignment vertical="top" wrapText="1"/>
      <protection/>
    </xf>
    <xf numFmtId="167" fontId="1" fillId="0" borderId="0">
      <alignment vertical="top" wrapText="1"/>
      <protection/>
    </xf>
    <xf numFmtId="167" fontId="0" fillId="0" borderId="0" applyFill="0" applyBorder="0" applyAlignment="0" applyProtection="0"/>
    <xf numFmtId="167" fontId="1" fillId="0" borderId="0" applyBorder="0" applyProtection="0">
      <alignment vertical="top" wrapText="1"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2" fillId="0" borderId="0">
      <alignment/>
      <protection/>
    </xf>
    <xf numFmtId="164" fontId="13" fillId="0" borderId="0">
      <alignment/>
      <protection/>
    </xf>
    <xf numFmtId="164" fontId="14" fillId="0" borderId="0">
      <alignment vertical="top" wrapText="1"/>
      <protection/>
    </xf>
    <xf numFmtId="164" fontId="12" fillId="0" borderId="0">
      <alignment/>
      <protection/>
    </xf>
    <xf numFmtId="164" fontId="15" fillId="0" borderId="0">
      <alignment vertical="top" wrapText="1"/>
      <protection/>
    </xf>
    <xf numFmtId="164" fontId="12" fillId="0" borderId="0">
      <alignment/>
      <protection/>
    </xf>
    <xf numFmtId="164" fontId="12" fillId="0" borderId="0">
      <alignment/>
      <protection/>
    </xf>
    <xf numFmtId="168" fontId="12" fillId="0" borderId="0">
      <alignment/>
      <protection/>
    </xf>
    <xf numFmtId="168" fontId="13" fillId="0" borderId="0">
      <alignment/>
      <protection/>
    </xf>
    <xf numFmtId="168" fontId="14" fillId="0" borderId="0">
      <alignment vertical="top" wrapText="1"/>
      <protection/>
    </xf>
    <xf numFmtId="168" fontId="12" fillId="0" borderId="0">
      <alignment/>
      <protection/>
    </xf>
    <xf numFmtId="168" fontId="15" fillId="0" borderId="0">
      <alignment vertical="top" wrapText="1"/>
      <protection/>
    </xf>
    <xf numFmtId="168" fontId="12" fillId="0" borderId="0">
      <alignment/>
      <protection/>
    </xf>
    <xf numFmtId="168" fontId="12" fillId="0" borderId="0">
      <alignment/>
      <protection/>
    </xf>
    <xf numFmtId="164" fontId="16" fillId="0" borderId="0" applyNumberFormat="0" applyFill="0" applyBorder="0" applyAlignment="0" applyProtection="0"/>
    <xf numFmtId="169" fontId="17" fillId="0" borderId="0">
      <alignment/>
      <protection/>
    </xf>
    <xf numFmtId="164" fontId="16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164" fontId="18" fillId="0" borderId="0" xfId="0" applyFont="1" applyFill="1" applyAlignment="1">
      <alignment/>
    </xf>
    <xf numFmtId="164" fontId="21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18" fillId="0" borderId="3" xfId="0" applyFont="1" applyBorder="1" applyAlignment="1">
      <alignment/>
    </xf>
    <xf numFmtId="164" fontId="18" fillId="0" borderId="3" xfId="0" applyFont="1" applyBorder="1" applyAlignment="1">
      <alignment wrapText="1"/>
    </xf>
    <xf numFmtId="171" fontId="18" fillId="0" borderId="3" xfId="0" applyNumberFormat="1" applyFont="1" applyBorder="1" applyAlignment="1">
      <alignment/>
    </xf>
    <xf numFmtId="172" fontId="18" fillId="0" borderId="3" xfId="0" applyNumberFormat="1" applyFont="1" applyBorder="1" applyAlignment="1">
      <alignment/>
    </xf>
    <xf numFmtId="171" fontId="25" fillId="0" borderId="3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23" fillId="0" borderId="4" xfId="0" applyFont="1" applyBorder="1" applyAlignment="1">
      <alignment horizontal="right"/>
    </xf>
    <xf numFmtId="173" fontId="23" fillId="0" borderId="4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4" xfId="0" applyFont="1" applyFill="1" applyBorder="1" applyAlignment="1">
      <alignment wrapText="1"/>
    </xf>
    <xf numFmtId="171" fontId="18" fillId="0" borderId="3" xfId="0" applyNumberFormat="1" applyFont="1" applyFill="1" applyBorder="1" applyAlignment="1">
      <alignment/>
    </xf>
    <xf numFmtId="171" fontId="25" fillId="0" borderId="3" xfId="0" applyNumberFormat="1" applyFont="1" applyFill="1" applyBorder="1" applyAlignment="1">
      <alignment/>
    </xf>
    <xf numFmtId="164" fontId="18" fillId="0" borderId="3" xfId="0" applyFont="1" applyFill="1" applyBorder="1" applyAlignment="1">
      <alignment/>
    </xf>
    <xf numFmtId="164" fontId="18" fillId="0" borderId="3" xfId="0" applyFont="1" applyFill="1" applyBorder="1" applyAlignment="1">
      <alignment wrapText="1"/>
    </xf>
    <xf numFmtId="171" fontId="26" fillId="0" borderId="3" xfId="0" applyNumberFormat="1" applyFont="1" applyFill="1" applyBorder="1" applyAlignment="1">
      <alignment/>
    </xf>
    <xf numFmtId="164" fontId="18" fillId="0" borderId="3" xfId="0" applyFont="1" applyFill="1" applyBorder="1" applyAlignment="1">
      <alignment vertical="top" wrapText="1"/>
    </xf>
    <xf numFmtId="164" fontId="0" fillId="0" borderId="3" xfId="0" applyBorder="1" applyAlignment="1">
      <alignment/>
    </xf>
    <xf numFmtId="171" fontId="23" fillId="0" borderId="4" xfId="0" applyNumberFormat="1" applyFont="1" applyBorder="1" applyAlignment="1">
      <alignment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e la table dynamique" xfId="20"/>
    <cellStyle name="Champ de la table dynamique" xfId="21"/>
    <cellStyle name="Coin de la table dynamique" xfId="22"/>
    <cellStyle name="Heading 2 1" xfId="23"/>
    <cellStyle name="Heading 3" xfId="24"/>
    <cellStyle name="Heading 4" xfId="25"/>
    <cellStyle name="Heading 5" xfId="26"/>
    <cellStyle name="Heading 6" xfId="27"/>
    <cellStyle name="Heading 7" xfId="28"/>
    <cellStyle name="Heading 8" xfId="29"/>
    <cellStyle name="Heading1" xfId="30"/>
    <cellStyle name="Heading1 2" xfId="31"/>
    <cellStyle name="Heading1 3" xfId="32"/>
    <cellStyle name="Heading1 4" xfId="33"/>
    <cellStyle name="Heading1 5" xfId="34"/>
    <cellStyle name="Heading1 6" xfId="35"/>
    <cellStyle name="Heading1 7" xfId="36"/>
    <cellStyle name="Lien hypertexte 2" xfId="37"/>
    <cellStyle name="Lien hypertexte 3" xfId="38"/>
    <cellStyle name="Lien hypertexte 4" xfId="39"/>
    <cellStyle name="Milliers 2" xfId="40"/>
    <cellStyle name="Milliers 2 2" xfId="41"/>
    <cellStyle name="Milliers 2 3" xfId="42"/>
    <cellStyle name="Milliers 2 4" xfId="43"/>
    <cellStyle name="Milliers 2 5" xfId="44"/>
    <cellStyle name="Milliers 2 6" xfId="45"/>
    <cellStyle name="Milliers 3" xfId="46"/>
    <cellStyle name="Milliers 4" xfId="47"/>
    <cellStyle name="Milliers 5" xfId="48"/>
    <cellStyle name="Milliers 6" xfId="49"/>
    <cellStyle name="Normal 10" xfId="50"/>
    <cellStyle name="Normal 11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Pourcentage 2" xfId="65"/>
    <cellStyle name="Pourcentage 2 2" xfId="66"/>
    <cellStyle name="Pourcentage 2 3" xfId="67"/>
    <cellStyle name="Pourcentage 2 4" xfId="68"/>
    <cellStyle name="Pourcentage 2 5" xfId="69"/>
    <cellStyle name="Pourcentage 2 6" xfId="70"/>
    <cellStyle name="Pourcentage 3" xfId="71"/>
    <cellStyle name="Pourcentage 4" xfId="72"/>
    <cellStyle name="Pourcentage 5" xfId="73"/>
    <cellStyle name="Pourcentage 6" xfId="74"/>
    <cellStyle name="Result" xfId="75"/>
    <cellStyle name="Result 2" xfId="76"/>
    <cellStyle name="Result 3" xfId="77"/>
    <cellStyle name="Result 4" xfId="78"/>
    <cellStyle name="Result 5" xfId="79"/>
    <cellStyle name="Result 6" xfId="80"/>
    <cellStyle name="Result 7" xfId="81"/>
    <cellStyle name="Result2" xfId="82"/>
    <cellStyle name="Result2 2" xfId="83"/>
    <cellStyle name="Result2 3" xfId="84"/>
    <cellStyle name="Result2 4" xfId="85"/>
    <cellStyle name="Result2 5" xfId="86"/>
    <cellStyle name="Result2 6" xfId="87"/>
    <cellStyle name="Result2 7" xfId="88"/>
    <cellStyle name="Résultat de la table dynamique" xfId="89"/>
    <cellStyle name="TableStyleLight1" xfId="90"/>
    <cellStyle name="Titre de la table dynamique" xfId="91"/>
    <cellStyle name="Valeur de la table dynamique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1190625</xdr:colOff>
      <xdr:row>3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80" zoomScaleNormal="80" workbookViewId="0" topLeftCell="A1">
      <selection activeCell="C34" sqref="C34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0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20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33.75" customHeight="1">
      <c r="A6" s="11">
        <v>18</v>
      </c>
      <c r="B6" s="11" t="s">
        <v>8</v>
      </c>
      <c r="C6" s="12" t="s">
        <v>9</v>
      </c>
      <c r="D6" s="13">
        <v>9493</v>
      </c>
      <c r="E6" s="13">
        <v>7594</v>
      </c>
      <c r="F6" s="14">
        <f aca="true" t="shared" si="0" ref="F6:F32">+E6/D6</f>
        <v>0.799957863689034</v>
      </c>
    </row>
    <row r="7" spans="1:6" ht="24" customHeight="1">
      <c r="A7" s="11">
        <v>18</v>
      </c>
      <c r="B7" s="11" t="s">
        <v>10</v>
      </c>
      <c r="C7" s="12" t="s">
        <v>11</v>
      </c>
      <c r="D7" s="13">
        <v>344440</v>
      </c>
      <c r="E7" s="13">
        <v>201815</v>
      </c>
      <c r="F7" s="14">
        <f t="shared" si="0"/>
        <v>0.5859220764138892</v>
      </c>
    </row>
    <row r="8" spans="1:6" ht="36.75" customHeight="1">
      <c r="A8" s="11">
        <v>18</v>
      </c>
      <c r="B8" s="11" t="s">
        <v>12</v>
      </c>
      <c r="C8" s="12" t="s">
        <v>13</v>
      </c>
      <c r="D8" s="13">
        <v>146133</v>
      </c>
      <c r="E8" s="13">
        <v>52416.15</v>
      </c>
      <c r="F8" s="14">
        <f t="shared" si="0"/>
        <v>0.3586879760218431</v>
      </c>
    </row>
    <row r="9" spans="1:6" ht="24.75" customHeight="1">
      <c r="A9" s="11">
        <v>18</v>
      </c>
      <c r="B9" s="11" t="s">
        <v>12</v>
      </c>
      <c r="C9" s="12" t="s">
        <v>14</v>
      </c>
      <c r="D9" s="13">
        <v>55775</v>
      </c>
      <c r="E9" s="13">
        <v>22310</v>
      </c>
      <c r="F9" s="14">
        <f t="shared" si="0"/>
        <v>0.4</v>
      </c>
    </row>
    <row r="10" spans="1:6" ht="35.25" customHeight="1">
      <c r="A10" s="11">
        <v>18</v>
      </c>
      <c r="B10" s="11" t="s">
        <v>12</v>
      </c>
      <c r="C10" s="12" t="s">
        <v>15</v>
      </c>
      <c r="D10" s="13">
        <v>1931500</v>
      </c>
      <c r="E10" s="13">
        <f>510903+21504</f>
        <v>532407</v>
      </c>
      <c r="F10" s="14">
        <f t="shared" si="0"/>
        <v>0.2756443178876521</v>
      </c>
    </row>
    <row r="11" spans="1:6" ht="36.75" customHeight="1">
      <c r="A11" s="11">
        <v>18</v>
      </c>
      <c r="B11" s="11" t="s">
        <v>12</v>
      </c>
      <c r="C11" s="12" t="s">
        <v>16</v>
      </c>
      <c r="D11" s="13">
        <v>49132</v>
      </c>
      <c r="E11" s="13">
        <v>18735.93</v>
      </c>
      <c r="F11" s="14">
        <f t="shared" si="0"/>
        <v>0.38133863876903035</v>
      </c>
    </row>
    <row r="12" spans="1:6" ht="21" customHeight="1">
      <c r="A12" s="11">
        <v>18</v>
      </c>
      <c r="B12" s="11" t="s">
        <v>17</v>
      </c>
      <c r="C12" s="12" t="s">
        <v>18</v>
      </c>
      <c r="D12" s="13">
        <v>494569</v>
      </c>
      <c r="E12" s="13">
        <v>204779.92</v>
      </c>
      <c r="F12" s="14">
        <f t="shared" si="0"/>
        <v>0.41405733072634965</v>
      </c>
    </row>
    <row r="13" spans="1:6" ht="24" customHeight="1">
      <c r="A13" s="11">
        <v>18</v>
      </c>
      <c r="B13" s="11" t="s">
        <v>19</v>
      </c>
      <c r="C13" s="12" t="s">
        <v>20</v>
      </c>
      <c r="D13" s="13">
        <v>9077</v>
      </c>
      <c r="E13" s="13">
        <v>1815</v>
      </c>
      <c r="F13" s="14">
        <f t="shared" si="0"/>
        <v>0.19995593257684258</v>
      </c>
    </row>
    <row r="14" spans="1:6" ht="24" customHeight="1">
      <c r="A14" s="11">
        <v>18</v>
      </c>
      <c r="B14" s="11" t="s">
        <v>21</v>
      </c>
      <c r="C14" s="12" t="s">
        <v>22</v>
      </c>
      <c r="D14" s="13">
        <v>38081</v>
      </c>
      <c r="E14" s="13">
        <v>7616</v>
      </c>
      <c r="F14" s="14">
        <f t="shared" si="0"/>
        <v>0.19999474803707887</v>
      </c>
    </row>
    <row r="15" spans="1:6" ht="33.75" customHeight="1">
      <c r="A15" s="11">
        <v>18</v>
      </c>
      <c r="B15" s="11" t="s">
        <v>23</v>
      </c>
      <c r="C15" s="12" t="s">
        <v>24</v>
      </c>
      <c r="D15" s="13">
        <v>79616</v>
      </c>
      <c r="E15" s="13">
        <v>39808</v>
      </c>
      <c r="F15" s="14">
        <f t="shared" si="0"/>
        <v>0.5</v>
      </c>
    </row>
    <row r="16" spans="1:6" ht="23.25">
      <c r="A16" s="11">
        <v>18</v>
      </c>
      <c r="B16" s="11" t="s">
        <v>25</v>
      </c>
      <c r="C16" s="12" t="s">
        <v>26</v>
      </c>
      <c r="D16" s="13">
        <v>1181124</v>
      </c>
      <c r="E16" s="13">
        <v>472449</v>
      </c>
      <c r="F16" s="14">
        <f t="shared" si="0"/>
        <v>0.3999994920093064</v>
      </c>
    </row>
    <row r="17" spans="1:6" ht="26.25" customHeight="1">
      <c r="A17" s="11">
        <v>18</v>
      </c>
      <c r="B17" s="11" t="s">
        <v>25</v>
      </c>
      <c r="C17" s="12" t="s">
        <v>27</v>
      </c>
      <c r="D17" s="15">
        <v>66490</v>
      </c>
      <c r="E17" s="15">
        <v>33245</v>
      </c>
      <c r="F17" s="14">
        <f t="shared" si="0"/>
        <v>0.5</v>
      </c>
    </row>
    <row r="18" spans="1:6" ht="24" customHeight="1">
      <c r="A18" s="11">
        <v>18</v>
      </c>
      <c r="B18" s="11" t="s">
        <v>19</v>
      </c>
      <c r="C18" s="12" t="s">
        <v>28</v>
      </c>
      <c r="D18" s="13">
        <v>2280</v>
      </c>
      <c r="E18" s="13">
        <f>+1824-80</f>
        <v>1744</v>
      </c>
      <c r="F18" s="14">
        <f t="shared" si="0"/>
        <v>0.7649122807017544</v>
      </c>
    </row>
    <row r="19" spans="1:6" ht="36" customHeight="1">
      <c r="A19" s="11">
        <v>18</v>
      </c>
      <c r="B19" s="11" t="s">
        <v>29</v>
      </c>
      <c r="C19" s="12" t="s">
        <v>30</v>
      </c>
      <c r="D19" s="13">
        <v>18201</v>
      </c>
      <c r="E19" s="13">
        <f>9101+4174</f>
        <v>13275</v>
      </c>
      <c r="F19" s="14">
        <f t="shared" si="0"/>
        <v>0.7293555299159387</v>
      </c>
    </row>
    <row r="20" spans="1:6" ht="24" customHeight="1">
      <c r="A20" s="11">
        <v>18</v>
      </c>
      <c r="B20" s="11" t="s">
        <v>31</v>
      </c>
      <c r="C20" s="12" t="s">
        <v>32</v>
      </c>
      <c r="D20" s="13">
        <v>82963</v>
      </c>
      <c r="E20" s="13">
        <v>41481</v>
      </c>
      <c r="F20" s="14">
        <f t="shared" si="0"/>
        <v>0.49999397321697625</v>
      </c>
    </row>
    <row r="21" spans="1:6" ht="33.75" customHeight="1">
      <c r="A21" s="11">
        <v>18</v>
      </c>
      <c r="B21" s="11" t="s">
        <v>33</v>
      </c>
      <c r="C21" s="12" t="s">
        <v>34</v>
      </c>
      <c r="D21" s="13">
        <v>16024</v>
      </c>
      <c r="E21" s="13">
        <v>4807</v>
      </c>
      <c r="F21" s="14">
        <f t="shared" si="0"/>
        <v>0.29998751872191715</v>
      </c>
    </row>
    <row r="22" spans="1:6" ht="36" customHeight="1">
      <c r="A22" s="11">
        <v>18</v>
      </c>
      <c r="B22" s="11" t="s">
        <v>35</v>
      </c>
      <c r="C22" s="12" t="s">
        <v>36</v>
      </c>
      <c r="D22" s="13">
        <v>6115</v>
      </c>
      <c r="E22" s="13">
        <v>4892</v>
      </c>
      <c r="F22" s="14">
        <f t="shared" si="0"/>
        <v>0.8</v>
      </c>
    </row>
    <row r="23" spans="1:6" ht="36" customHeight="1">
      <c r="A23" s="11">
        <v>18</v>
      </c>
      <c r="B23" s="11" t="s">
        <v>37</v>
      </c>
      <c r="C23" s="12" t="s">
        <v>38</v>
      </c>
      <c r="D23" s="13">
        <v>33421</v>
      </c>
      <c r="E23" s="13">
        <v>13368</v>
      </c>
      <c r="F23" s="14">
        <f t="shared" si="0"/>
        <v>0.3999880314772149</v>
      </c>
    </row>
    <row r="24" spans="1:6" ht="39.75" customHeight="1">
      <c r="A24" s="11">
        <v>18</v>
      </c>
      <c r="B24" s="11" t="s">
        <v>39</v>
      </c>
      <c r="C24" s="12" t="s">
        <v>40</v>
      </c>
      <c r="D24" s="13">
        <v>249963</v>
      </c>
      <c r="E24" s="13">
        <v>84387</v>
      </c>
      <c r="F24" s="14">
        <f t="shared" si="0"/>
        <v>0.3375979644987458</v>
      </c>
    </row>
    <row r="25" spans="1:6" ht="23.25" customHeight="1">
      <c r="A25" s="11">
        <v>18</v>
      </c>
      <c r="B25" s="11" t="s">
        <v>41</v>
      </c>
      <c r="C25" s="12" t="s">
        <v>42</v>
      </c>
      <c r="D25" s="13">
        <v>537904</v>
      </c>
      <c r="E25" s="13">
        <v>268952</v>
      </c>
      <c r="F25" s="14">
        <f t="shared" si="0"/>
        <v>0.5</v>
      </c>
    </row>
    <row r="26" spans="1:6" ht="24" customHeight="1">
      <c r="A26" s="11">
        <v>18</v>
      </c>
      <c r="B26" s="11" t="s">
        <v>41</v>
      </c>
      <c r="C26" s="12" t="s">
        <v>43</v>
      </c>
      <c r="D26" s="13">
        <v>540000</v>
      </c>
      <c r="E26" s="13">
        <v>270000</v>
      </c>
      <c r="F26" s="14">
        <f t="shared" si="0"/>
        <v>0.5</v>
      </c>
    </row>
    <row r="27" spans="1:6" ht="24" customHeight="1">
      <c r="A27" s="11">
        <v>18</v>
      </c>
      <c r="B27" s="11" t="s">
        <v>44</v>
      </c>
      <c r="C27" s="12" t="s">
        <v>45</v>
      </c>
      <c r="D27" s="13">
        <v>243500</v>
      </c>
      <c r="E27" s="13">
        <v>28611</v>
      </c>
      <c r="F27" s="14">
        <f t="shared" si="0"/>
        <v>0.11749897330595482</v>
      </c>
    </row>
    <row r="28" spans="1:6" ht="24.75" customHeight="1">
      <c r="A28" s="11">
        <v>18</v>
      </c>
      <c r="B28" s="11" t="s">
        <v>46</v>
      </c>
      <c r="C28" s="12" t="s">
        <v>47</v>
      </c>
      <c r="D28" s="13">
        <v>185160</v>
      </c>
      <c r="E28" s="13">
        <v>92580</v>
      </c>
      <c r="F28" s="14">
        <f t="shared" si="0"/>
        <v>0.5</v>
      </c>
    </row>
    <row r="29" spans="1:6" ht="36" customHeight="1">
      <c r="A29" s="11">
        <v>18</v>
      </c>
      <c r="B29" s="11" t="s">
        <v>48</v>
      </c>
      <c r="C29" s="12" t="s">
        <v>49</v>
      </c>
      <c r="D29" s="13">
        <v>37366.68</v>
      </c>
      <c r="E29" s="13">
        <v>22991</v>
      </c>
      <c r="F29" s="14">
        <f t="shared" si="0"/>
        <v>0.6152807795608279</v>
      </c>
    </row>
    <row r="30" spans="1:6" ht="24" customHeight="1">
      <c r="A30" s="11">
        <v>18</v>
      </c>
      <c r="B30" s="11" t="s">
        <v>50</v>
      </c>
      <c r="C30" s="12" t="s">
        <v>51</v>
      </c>
      <c r="D30" s="13">
        <v>8954</v>
      </c>
      <c r="E30" s="13">
        <v>7163</v>
      </c>
      <c r="F30" s="14">
        <f t="shared" si="0"/>
        <v>0.7999776636140272</v>
      </c>
    </row>
    <row r="31" spans="1:6" ht="24" customHeight="1">
      <c r="A31" s="11">
        <v>18</v>
      </c>
      <c r="B31" s="11" t="s">
        <v>52</v>
      </c>
      <c r="C31" s="12" t="s">
        <v>42</v>
      </c>
      <c r="D31" s="13">
        <v>230667</v>
      </c>
      <c r="E31" s="13">
        <v>36169</v>
      </c>
      <c r="F31" s="14">
        <f t="shared" si="0"/>
        <v>0.15680179652919576</v>
      </c>
    </row>
    <row r="32" spans="1:6" ht="19.5" customHeight="1">
      <c r="A32" s="11">
        <v>18</v>
      </c>
      <c r="B32" s="11" t="s">
        <v>53</v>
      </c>
      <c r="C32" s="12" t="s">
        <v>54</v>
      </c>
      <c r="D32" s="13">
        <v>146811</v>
      </c>
      <c r="E32" s="13">
        <v>72136</v>
      </c>
      <c r="F32" s="14">
        <f t="shared" si="0"/>
        <v>0.4913528277853839</v>
      </c>
    </row>
    <row r="33" spans="1:6" ht="27.75" customHeight="1">
      <c r="A33" s="16"/>
      <c r="B33" s="16"/>
      <c r="C33" s="17" t="s">
        <v>55</v>
      </c>
      <c r="D33" s="18">
        <f>SUM(D6:D32)</f>
        <v>6744759.68</v>
      </c>
      <c r="E33" s="18">
        <f>SUM(E6:E32)</f>
        <v>2557547</v>
      </c>
      <c r="F33" s="16"/>
    </row>
    <row r="34" spans="1:6" ht="12" customHeight="1">
      <c r="A34" s="16"/>
      <c r="B34" s="16"/>
      <c r="C34" s="16"/>
      <c r="D34" s="16"/>
      <c r="E34" s="16"/>
      <c r="F34" s="16"/>
    </row>
    <row r="35" spans="1:6" ht="12" customHeight="1">
      <c r="A35" s="16"/>
      <c r="B35" s="16"/>
      <c r="C35" s="16"/>
      <c r="D35" s="16"/>
      <c r="E35" s="16"/>
      <c r="F35" s="16"/>
    </row>
    <row r="36" spans="1:6" ht="12" customHeight="1">
      <c r="A36" s="16"/>
      <c r="B36" s="16"/>
      <c r="C36" s="16"/>
      <c r="D36" s="16"/>
      <c r="E36" s="16"/>
      <c r="F36" s="16"/>
    </row>
    <row r="37" spans="1:6" ht="12" customHeight="1">
      <c r="A37" s="16"/>
      <c r="B37" s="16"/>
      <c r="C37" s="16"/>
      <c r="D37" s="16"/>
      <c r="E37" s="16"/>
      <c r="F37" s="16"/>
    </row>
    <row r="38" spans="1:6" ht="15.75">
      <c r="A38" s="16"/>
      <c r="B38" s="16"/>
      <c r="C38" s="16"/>
      <c r="D38" s="16"/>
      <c r="E38" s="16"/>
      <c r="F38" s="16"/>
    </row>
    <row r="39" spans="1:6" ht="15.75">
      <c r="A39" s="16"/>
      <c r="B39" s="16"/>
      <c r="C39" s="16"/>
      <c r="D39" s="16"/>
      <c r="E39" s="16"/>
      <c r="F39" s="16"/>
    </row>
    <row r="40" spans="1:6" ht="15.75">
      <c r="A40" s="16"/>
      <c r="B40" s="16"/>
      <c r="C40" s="16"/>
      <c r="D40" s="16"/>
      <c r="E40" s="16"/>
      <c r="F40" s="16"/>
    </row>
    <row r="41" spans="1:6" ht="15.75">
      <c r="A41" s="16"/>
      <c r="B41" s="16"/>
      <c r="C41" s="16"/>
      <c r="D41" s="16"/>
      <c r="E41" s="16"/>
      <c r="F41" s="16"/>
    </row>
    <row r="42" spans="1:6" ht="15.75">
      <c r="A42" s="16"/>
      <c r="B42" s="16"/>
      <c r="C42" s="16"/>
      <c r="D42" s="16"/>
      <c r="E42" s="16"/>
      <c r="F42" s="16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 selectLockedCells="1" selectUnlockedCells="1"/>
  <autoFilter ref="A5:F37"/>
  <mergeCells count="2">
    <mergeCell ref="C1:F1"/>
    <mergeCell ref="C3:F3"/>
  </mergeCells>
  <printOptions/>
  <pageMargins left="0.34791666666666665" right="0.46944444444444444" top="0.75" bottom="0.75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workbookViewId="0" topLeftCell="A1">
      <selection activeCell="D6" sqref="D6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56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20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23.25" customHeight="1">
      <c r="A6" s="11">
        <v>28</v>
      </c>
      <c r="B6" s="11" t="s">
        <v>57</v>
      </c>
      <c r="C6" s="12" t="s">
        <v>58</v>
      </c>
      <c r="D6" s="13">
        <v>305779</v>
      </c>
      <c r="E6" s="13">
        <v>90000</v>
      </c>
      <c r="F6" s="14">
        <f aca="true" t="shared" si="0" ref="F6:F79">+E6/D6</f>
        <v>0.2943302188835728</v>
      </c>
    </row>
    <row r="7" spans="1:6" ht="24" customHeight="1">
      <c r="A7" s="11">
        <v>28</v>
      </c>
      <c r="B7" s="11" t="s">
        <v>59</v>
      </c>
      <c r="C7" s="12" t="s">
        <v>60</v>
      </c>
      <c r="D7" s="13">
        <v>63030</v>
      </c>
      <c r="E7" s="13">
        <v>12606</v>
      </c>
      <c r="F7" s="14">
        <f t="shared" si="0"/>
        <v>0.2</v>
      </c>
    </row>
    <row r="8" spans="1:6" ht="24" customHeight="1">
      <c r="A8" s="11">
        <v>28</v>
      </c>
      <c r="B8" s="11" t="s">
        <v>61</v>
      </c>
      <c r="C8" s="12" t="s">
        <v>62</v>
      </c>
      <c r="D8" s="13">
        <v>47295</v>
      </c>
      <c r="E8" s="13">
        <v>14188</v>
      </c>
      <c r="F8" s="14">
        <f t="shared" si="0"/>
        <v>0.2999894280579342</v>
      </c>
    </row>
    <row r="9" spans="1:6" ht="24" customHeight="1">
      <c r="A9" s="11">
        <v>28</v>
      </c>
      <c r="B9" s="11" t="s">
        <v>63</v>
      </c>
      <c r="C9" s="12" t="s">
        <v>64</v>
      </c>
      <c r="D9" s="13">
        <v>229152</v>
      </c>
      <c r="E9" s="13">
        <v>150000</v>
      </c>
      <c r="F9" s="14">
        <f t="shared" si="0"/>
        <v>0.6545873481357353</v>
      </c>
    </row>
    <row r="10" spans="1:6" ht="24" customHeight="1">
      <c r="A10" s="11">
        <v>28</v>
      </c>
      <c r="B10" s="11" t="s">
        <v>65</v>
      </c>
      <c r="C10" s="12" t="s">
        <v>66</v>
      </c>
      <c r="D10" s="13">
        <v>60703</v>
      </c>
      <c r="E10" s="13">
        <v>12141</v>
      </c>
      <c r="F10" s="14">
        <f t="shared" si="0"/>
        <v>0.20000658946015848</v>
      </c>
    </row>
    <row r="11" spans="1:6" ht="24" customHeight="1">
      <c r="A11" s="11">
        <v>28</v>
      </c>
      <c r="B11" s="11" t="s">
        <v>65</v>
      </c>
      <c r="C11" s="12" t="s">
        <v>67</v>
      </c>
      <c r="D11" s="13">
        <v>52187</v>
      </c>
      <c r="E11" s="13">
        <v>10437</v>
      </c>
      <c r="F11" s="14">
        <f t="shared" si="0"/>
        <v>0.19999233525590665</v>
      </c>
    </row>
    <row r="12" spans="1:6" ht="35.25">
      <c r="A12" s="11">
        <v>28</v>
      </c>
      <c r="B12" s="12" t="s">
        <v>68</v>
      </c>
      <c r="C12" s="12" t="s">
        <v>69</v>
      </c>
      <c r="D12" s="13">
        <v>347261</v>
      </c>
      <c r="E12" s="13">
        <v>104178</v>
      </c>
      <c r="F12" s="14">
        <f t="shared" si="0"/>
        <v>0.29999913609648077</v>
      </c>
    </row>
    <row r="13" spans="1:6" ht="42" customHeight="1">
      <c r="A13" s="11">
        <v>28</v>
      </c>
      <c r="B13" s="12" t="s">
        <v>68</v>
      </c>
      <c r="C13" s="12" t="s">
        <v>70</v>
      </c>
      <c r="D13" s="13">
        <v>480280</v>
      </c>
      <c r="E13" s="13">
        <v>144100</v>
      </c>
      <c r="F13" s="14">
        <f t="shared" si="0"/>
        <v>0.30003331390022486</v>
      </c>
    </row>
    <row r="14" spans="1:6" ht="36" customHeight="1">
      <c r="A14" s="11">
        <v>28</v>
      </c>
      <c r="B14" s="11" t="s">
        <v>71</v>
      </c>
      <c r="C14" s="12" t="s">
        <v>72</v>
      </c>
      <c r="D14" s="13">
        <v>14160</v>
      </c>
      <c r="E14" s="13">
        <v>7080</v>
      </c>
      <c r="F14" s="14">
        <f t="shared" si="0"/>
        <v>0.5</v>
      </c>
    </row>
    <row r="15" spans="1:6" ht="36" customHeight="1">
      <c r="A15" s="11">
        <v>28</v>
      </c>
      <c r="B15" s="11" t="s">
        <v>73</v>
      </c>
      <c r="C15" s="12" t="s">
        <v>74</v>
      </c>
      <c r="D15" s="13">
        <v>820074</v>
      </c>
      <c r="E15" s="13">
        <v>200000</v>
      </c>
      <c r="F15" s="14">
        <f t="shared" si="0"/>
        <v>0.24388043030263123</v>
      </c>
    </row>
    <row r="16" spans="1:6" ht="24" customHeight="1">
      <c r="A16" s="11">
        <v>28</v>
      </c>
      <c r="B16" s="11" t="s">
        <v>75</v>
      </c>
      <c r="C16" s="12" t="s">
        <v>76</v>
      </c>
      <c r="D16" s="13">
        <v>19416</v>
      </c>
      <c r="E16" s="13">
        <v>9707</v>
      </c>
      <c r="F16" s="14">
        <f t="shared" si="0"/>
        <v>0.4999484960857025</v>
      </c>
    </row>
    <row r="17" spans="1:6" ht="24" customHeight="1">
      <c r="A17" s="11">
        <v>28</v>
      </c>
      <c r="B17" s="11" t="s">
        <v>77</v>
      </c>
      <c r="C17" s="12" t="s">
        <v>78</v>
      </c>
      <c r="D17" s="13">
        <v>35205</v>
      </c>
      <c r="E17" s="13">
        <v>10561</v>
      </c>
      <c r="F17" s="14">
        <f t="shared" si="0"/>
        <v>0.29998579747195003</v>
      </c>
    </row>
    <row r="18" spans="1:6" ht="22.5" customHeight="1">
      <c r="A18" s="11">
        <v>28</v>
      </c>
      <c r="B18" s="19" t="s">
        <v>79</v>
      </c>
      <c r="C18" s="11" t="s">
        <v>80</v>
      </c>
      <c r="D18" s="13">
        <v>17667</v>
      </c>
      <c r="E18" s="13">
        <v>6419</v>
      </c>
      <c r="F18" s="14">
        <f t="shared" si="0"/>
        <v>0.3633327673062772</v>
      </c>
    </row>
    <row r="19" spans="1:6" ht="22.5" customHeight="1">
      <c r="A19" s="11">
        <v>28</v>
      </c>
      <c r="B19" s="11" t="s">
        <v>81</v>
      </c>
      <c r="C19" s="12" t="s">
        <v>82</v>
      </c>
      <c r="D19" s="13">
        <v>14140</v>
      </c>
      <c r="E19" s="13">
        <v>7070</v>
      </c>
      <c r="F19" s="14">
        <f t="shared" si="0"/>
        <v>0.5</v>
      </c>
    </row>
    <row r="20" spans="1:6" ht="24" customHeight="1">
      <c r="A20" s="11">
        <v>28</v>
      </c>
      <c r="B20" s="11" t="s">
        <v>83</v>
      </c>
      <c r="C20" s="12" t="s">
        <v>84</v>
      </c>
      <c r="D20" s="13">
        <v>1311404</v>
      </c>
      <c r="E20" s="13">
        <v>114360</v>
      </c>
      <c r="F20" s="14">
        <f t="shared" si="0"/>
        <v>0.08720424827131837</v>
      </c>
    </row>
    <row r="21" spans="1:6" ht="22.5" customHeight="1">
      <c r="A21" s="11">
        <v>28</v>
      </c>
      <c r="B21" s="11" t="s">
        <v>85</v>
      </c>
      <c r="C21" s="12" t="s">
        <v>86</v>
      </c>
      <c r="D21" s="13">
        <v>297404</v>
      </c>
      <c r="E21" s="13">
        <v>90000</v>
      </c>
      <c r="F21" s="14">
        <f t="shared" si="0"/>
        <v>0.3026186601390701</v>
      </c>
    </row>
    <row r="22" spans="1:6" ht="24" customHeight="1">
      <c r="A22" s="11">
        <v>28</v>
      </c>
      <c r="B22" s="11" t="s">
        <v>87</v>
      </c>
      <c r="C22" s="12" t="s">
        <v>88</v>
      </c>
      <c r="D22" s="13">
        <v>245934</v>
      </c>
      <c r="E22" s="13">
        <v>60834</v>
      </c>
      <c r="F22" s="14">
        <f t="shared" si="0"/>
        <v>0.24735904754934251</v>
      </c>
    </row>
    <row r="23" spans="1:6" ht="24" customHeight="1">
      <c r="A23" s="11">
        <v>28</v>
      </c>
      <c r="B23" s="11" t="s">
        <v>85</v>
      </c>
      <c r="C23" s="12" t="s">
        <v>89</v>
      </c>
      <c r="D23" s="13">
        <v>38543</v>
      </c>
      <c r="E23" s="13">
        <v>11562</v>
      </c>
      <c r="F23" s="14">
        <f t="shared" si="0"/>
        <v>0.29997664945645125</v>
      </c>
    </row>
    <row r="24" spans="1:6" ht="36" customHeight="1">
      <c r="A24" s="11">
        <v>28</v>
      </c>
      <c r="B24" s="11" t="s">
        <v>90</v>
      </c>
      <c r="C24" s="12" t="s">
        <v>91</v>
      </c>
      <c r="D24" s="13">
        <v>1829830</v>
      </c>
      <c r="E24" s="13">
        <v>90000</v>
      </c>
      <c r="F24" s="14">
        <f t="shared" si="0"/>
        <v>0.049184896957640875</v>
      </c>
    </row>
    <row r="25" spans="1:6" ht="24" customHeight="1">
      <c r="A25" s="11">
        <v>28</v>
      </c>
      <c r="B25" s="11" t="s">
        <v>92</v>
      </c>
      <c r="C25" s="12" t="s">
        <v>93</v>
      </c>
      <c r="D25" s="13">
        <v>117144</v>
      </c>
      <c r="E25" s="13">
        <v>21714</v>
      </c>
      <c r="F25" s="14">
        <f t="shared" si="0"/>
        <v>0.18536160622823192</v>
      </c>
    </row>
    <row r="26" spans="1:6" ht="21" customHeight="1">
      <c r="A26" s="11">
        <v>28</v>
      </c>
      <c r="B26" s="11" t="s">
        <v>94</v>
      </c>
      <c r="C26" s="12" t="s">
        <v>95</v>
      </c>
      <c r="D26" s="13">
        <v>27143</v>
      </c>
      <c r="E26" s="13">
        <v>8143</v>
      </c>
      <c r="F26" s="14">
        <f t="shared" si="0"/>
        <v>0.3000036841911358</v>
      </c>
    </row>
    <row r="27" spans="1:6" ht="24" customHeight="1">
      <c r="A27" s="11">
        <v>28</v>
      </c>
      <c r="B27" s="11" t="s">
        <v>96</v>
      </c>
      <c r="C27" s="12" t="s">
        <v>97</v>
      </c>
      <c r="D27" s="13">
        <v>39929</v>
      </c>
      <c r="E27" s="13">
        <v>19964</v>
      </c>
      <c r="F27" s="14">
        <f t="shared" si="0"/>
        <v>0.49998747777304714</v>
      </c>
    </row>
    <row r="28" spans="1:6" ht="24" customHeight="1">
      <c r="A28" s="11">
        <v>28</v>
      </c>
      <c r="B28" s="11" t="s">
        <v>98</v>
      </c>
      <c r="C28" s="12" t="s">
        <v>99</v>
      </c>
      <c r="D28" s="13">
        <v>22019</v>
      </c>
      <c r="E28" s="13">
        <v>8807.88</v>
      </c>
      <c r="F28" s="14">
        <f t="shared" si="0"/>
        <v>0.40001271629047636</v>
      </c>
    </row>
    <row r="29" spans="1:6" ht="24" customHeight="1">
      <c r="A29" s="11">
        <v>28</v>
      </c>
      <c r="B29" s="11" t="s">
        <v>98</v>
      </c>
      <c r="C29" s="12" t="s">
        <v>100</v>
      </c>
      <c r="D29" s="13">
        <v>14290</v>
      </c>
      <c r="E29" s="13">
        <v>7145</v>
      </c>
      <c r="F29" s="14">
        <f t="shared" si="0"/>
        <v>0.5</v>
      </c>
    </row>
    <row r="30" spans="1:6" ht="48" customHeight="1">
      <c r="A30" s="11">
        <v>28</v>
      </c>
      <c r="B30" s="11" t="s">
        <v>101</v>
      </c>
      <c r="C30" s="12" t="s">
        <v>102</v>
      </c>
      <c r="D30" s="13">
        <v>198060</v>
      </c>
      <c r="E30" s="13">
        <v>34940</v>
      </c>
      <c r="F30" s="14">
        <f t="shared" si="0"/>
        <v>0.17641118852872867</v>
      </c>
    </row>
    <row r="31" spans="1:6" ht="36" customHeight="1">
      <c r="A31" s="11">
        <v>28</v>
      </c>
      <c r="B31" s="11" t="s">
        <v>103</v>
      </c>
      <c r="C31" s="12" t="s">
        <v>104</v>
      </c>
      <c r="D31" s="13">
        <v>18298</v>
      </c>
      <c r="E31" s="13">
        <v>9148</v>
      </c>
      <c r="F31" s="14">
        <f t="shared" si="0"/>
        <v>0.4999453492184938</v>
      </c>
    </row>
    <row r="32" spans="1:6" ht="36" customHeight="1">
      <c r="A32" s="11">
        <v>28</v>
      </c>
      <c r="B32" s="11" t="s">
        <v>105</v>
      </c>
      <c r="C32" s="12" t="s">
        <v>106</v>
      </c>
      <c r="D32" s="13">
        <v>303680</v>
      </c>
      <c r="E32" s="13">
        <v>121058</v>
      </c>
      <c r="F32" s="14">
        <f t="shared" si="0"/>
        <v>0.3986367228661749</v>
      </c>
    </row>
    <row r="33" spans="1:6" ht="36" customHeight="1">
      <c r="A33" s="11">
        <v>28</v>
      </c>
      <c r="B33" s="11" t="s">
        <v>107</v>
      </c>
      <c r="C33" s="12" t="s">
        <v>108</v>
      </c>
      <c r="D33" s="13">
        <v>327587</v>
      </c>
      <c r="E33" s="13">
        <v>100000</v>
      </c>
      <c r="F33" s="14">
        <f t="shared" si="0"/>
        <v>0.30526241883835437</v>
      </c>
    </row>
    <row r="34" spans="1:6" ht="24" customHeight="1">
      <c r="A34" s="11">
        <v>28</v>
      </c>
      <c r="B34" s="11" t="s">
        <v>109</v>
      </c>
      <c r="C34" s="12" t="s">
        <v>110</v>
      </c>
      <c r="D34" s="13">
        <v>327820</v>
      </c>
      <c r="E34" s="13">
        <v>28670</v>
      </c>
      <c r="F34" s="14">
        <f t="shared" si="0"/>
        <v>0.08745653102312244</v>
      </c>
    </row>
    <row r="35" spans="1:6" ht="36" customHeight="1">
      <c r="A35" s="11">
        <v>28</v>
      </c>
      <c r="B35" s="11" t="s">
        <v>111</v>
      </c>
      <c r="C35" s="12" t="s">
        <v>112</v>
      </c>
      <c r="D35" s="13">
        <v>32528</v>
      </c>
      <c r="E35" s="13">
        <v>16264</v>
      </c>
      <c r="F35" s="14">
        <f t="shared" si="0"/>
        <v>0.5</v>
      </c>
    </row>
    <row r="36" spans="1:6" ht="24" customHeight="1">
      <c r="A36" s="11">
        <v>28</v>
      </c>
      <c r="B36" s="11" t="s">
        <v>113</v>
      </c>
      <c r="C36" s="12" t="s">
        <v>114</v>
      </c>
      <c r="D36" s="13">
        <v>142000</v>
      </c>
      <c r="E36" s="13">
        <v>42600</v>
      </c>
      <c r="F36" s="14">
        <f t="shared" si="0"/>
        <v>0.3</v>
      </c>
    </row>
    <row r="37" spans="1:6" ht="48" customHeight="1">
      <c r="A37" s="11">
        <v>28</v>
      </c>
      <c r="B37" s="11" t="s">
        <v>115</v>
      </c>
      <c r="C37" s="12" t="s">
        <v>116</v>
      </c>
      <c r="D37" s="13">
        <v>32666</v>
      </c>
      <c r="E37" s="13">
        <v>16333</v>
      </c>
      <c r="F37" s="14">
        <f t="shared" si="0"/>
        <v>0.5</v>
      </c>
    </row>
    <row r="38" spans="1:6" ht="24" customHeight="1">
      <c r="A38" s="11">
        <v>28</v>
      </c>
      <c r="B38" s="11" t="s">
        <v>117</v>
      </c>
      <c r="C38" s="12" t="s">
        <v>118</v>
      </c>
      <c r="D38" s="13">
        <v>76135</v>
      </c>
      <c r="E38" s="13">
        <v>30454</v>
      </c>
      <c r="F38" s="14">
        <f t="shared" si="0"/>
        <v>0.4</v>
      </c>
    </row>
    <row r="39" spans="1:6" ht="36" customHeight="1">
      <c r="A39" s="11">
        <v>28</v>
      </c>
      <c r="B39" s="11" t="s">
        <v>119</v>
      </c>
      <c r="C39" s="12" t="s">
        <v>120</v>
      </c>
      <c r="D39" s="13">
        <v>130986</v>
      </c>
      <c r="E39" s="13">
        <v>39296</v>
      </c>
      <c r="F39" s="14">
        <f t="shared" si="0"/>
        <v>0.30000152688073534</v>
      </c>
    </row>
    <row r="40" spans="1:6" ht="36" customHeight="1">
      <c r="A40" s="11">
        <v>28</v>
      </c>
      <c r="B40" s="11" t="s">
        <v>119</v>
      </c>
      <c r="C40" s="20" t="s">
        <v>121</v>
      </c>
      <c r="D40" s="13">
        <v>55520</v>
      </c>
      <c r="E40" s="13">
        <v>42600</v>
      </c>
      <c r="F40" s="14">
        <f t="shared" si="0"/>
        <v>0.7672910662824207</v>
      </c>
    </row>
    <row r="41" spans="1:6" ht="36" customHeight="1">
      <c r="A41" s="11">
        <v>28</v>
      </c>
      <c r="B41" s="11" t="s">
        <v>122</v>
      </c>
      <c r="C41" s="12" t="s">
        <v>123</v>
      </c>
      <c r="D41" s="13">
        <v>38097</v>
      </c>
      <c r="E41" s="13">
        <v>7619</v>
      </c>
      <c r="F41" s="14">
        <f t="shared" si="0"/>
        <v>0.19998950048560254</v>
      </c>
    </row>
    <row r="42" spans="1:6" ht="24" customHeight="1">
      <c r="A42" s="11">
        <v>28</v>
      </c>
      <c r="B42" s="11" t="s">
        <v>124</v>
      </c>
      <c r="C42" s="12" t="s">
        <v>125</v>
      </c>
      <c r="D42" s="13">
        <v>677000</v>
      </c>
      <c r="E42" s="13">
        <v>45000</v>
      </c>
      <c r="F42" s="14">
        <f t="shared" si="0"/>
        <v>0.06646971935007386</v>
      </c>
    </row>
    <row r="43" spans="1:6" ht="27" customHeight="1">
      <c r="A43" s="11">
        <v>28</v>
      </c>
      <c r="B43" s="11" t="s">
        <v>124</v>
      </c>
      <c r="C43" s="12" t="s">
        <v>126</v>
      </c>
      <c r="D43" s="13">
        <v>280821</v>
      </c>
      <c r="E43" s="13">
        <v>135000</v>
      </c>
      <c r="F43" s="14">
        <f t="shared" si="0"/>
        <v>0.4807332784941297</v>
      </c>
    </row>
    <row r="44" spans="1:6" ht="36" customHeight="1">
      <c r="A44" s="11">
        <v>28</v>
      </c>
      <c r="B44" s="11" t="s">
        <v>127</v>
      </c>
      <c r="C44" s="12" t="s">
        <v>128</v>
      </c>
      <c r="D44" s="13">
        <v>75090</v>
      </c>
      <c r="E44" s="13">
        <v>22000</v>
      </c>
      <c r="F44" s="14">
        <f t="shared" si="0"/>
        <v>0.2929817552270609</v>
      </c>
    </row>
    <row r="45" spans="1:6" ht="24" customHeight="1">
      <c r="A45" s="11">
        <v>28</v>
      </c>
      <c r="B45" s="11" t="s">
        <v>129</v>
      </c>
      <c r="C45" s="12" t="s">
        <v>130</v>
      </c>
      <c r="D45" s="13">
        <v>788075</v>
      </c>
      <c r="E45" s="13">
        <v>172960</v>
      </c>
      <c r="F45" s="14">
        <f t="shared" si="0"/>
        <v>0.21947149700218888</v>
      </c>
    </row>
    <row r="46" spans="1:6" ht="36" customHeight="1">
      <c r="A46" s="11">
        <v>28</v>
      </c>
      <c r="B46" s="11" t="s">
        <v>131</v>
      </c>
      <c r="C46" s="12" t="s">
        <v>132</v>
      </c>
      <c r="D46" s="13">
        <v>552518</v>
      </c>
      <c r="E46" s="13">
        <v>66259</v>
      </c>
      <c r="F46" s="14">
        <f t="shared" si="0"/>
        <v>0.11992188489786758</v>
      </c>
    </row>
    <row r="47" spans="1:6" ht="24" customHeight="1">
      <c r="A47" s="11">
        <v>28</v>
      </c>
      <c r="B47" s="12" t="s">
        <v>133</v>
      </c>
      <c r="C47" s="12" t="s">
        <v>134</v>
      </c>
      <c r="D47" s="13">
        <v>1107598</v>
      </c>
      <c r="E47" s="13">
        <v>15119</v>
      </c>
      <c r="F47" s="14">
        <f t="shared" si="0"/>
        <v>0.013650259390139743</v>
      </c>
    </row>
    <row r="48" spans="1:6" ht="36" customHeight="1">
      <c r="A48" s="11">
        <v>28</v>
      </c>
      <c r="B48" s="11" t="s">
        <v>135</v>
      </c>
      <c r="C48" s="12" t="s">
        <v>136</v>
      </c>
      <c r="D48" s="13">
        <v>56206</v>
      </c>
      <c r="E48" s="13">
        <v>16862</v>
      </c>
      <c r="F48" s="14">
        <f t="shared" si="0"/>
        <v>0.30000355833896736</v>
      </c>
    </row>
    <row r="49" spans="1:6" ht="24" customHeight="1">
      <c r="A49" s="11">
        <v>28</v>
      </c>
      <c r="B49" s="11" t="s">
        <v>137</v>
      </c>
      <c r="C49" s="12" t="s">
        <v>138</v>
      </c>
      <c r="D49" s="13">
        <v>20036</v>
      </c>
      <c r="E49" s="13">
        <v>6000</v>
      </c>
      <c r="F49" s="14">
        <f t="shared" si="0"/>
        <v>0.2994609702535436</v>
      </c>
    </row>
    <row r="50" spans="1:6" ht="24" customHeight="1">
      <c r="A50" s="11">
        <v>28</v>
      </c>
      <c r="B50" s="11" t="s">
        <v>139</v>
      </c>
      <c r="C50" s="12" t="s">
        <v>140</v>
      </c>
      <c r="D50" s="13">
        <v>37128</v>
      </c>
      <c r="E50" s="13">
        <v>11137</v>
      </c>
      <c r="F50" s="14">
        <f t="shared" si="0"/>
        <v>0.2999622926093514</v>
      </c>
    </row>
    <row r="51" spans="1:6" ht="24" customHeight="1">
      <c r="A51" s="11">
        <v>28</v>
      </c>
      <c r="B51" s="11" t="s">
        <v>141</v>
      </c>
      <c r="C51" s="12" t="s">
        <v>142</v>
      </c>
      <c r="D51" s="13">
        <v>10333</v>
      </c>
      <c r="E51" s="13">
        <v>8266.4</v>
      </c>
      <c r="F51" s="14">
        <f t="shared" si="0"/>
        <v>0.7999999999999999</v>
      </c>
    </row>
    <row r="52" spans="1:6" ht="36" customHeight="1">
      <c r="A52" s="11">
        <v>28</v>
      </c>
      <c r="B52" s="12" t="s">
        <v>143</v>
      </c>
      <c r="C52" s="12" t="s">
        <v>144</v>
      </c>
      <c r="D52" s="13">
        <v>1692993</v>
      </c>
      <c r="E52" s="13">
        <v>203958</v>
      </c>
      <c r="F52" s="14">
        <f t="shared" si="0"/>
        <v>0.12047185074007985</v>
      </c>
    </row>
    <row r="53" spans="1:6" ht="24" customHeight="1">
      <c r="A53" s="11">
        <v>28</v>
      </c>
      <c r="B53" s="11" t="s">
        <v>145</v>
      </c>
      <c r="C53" s="12" t="s">
        <v>146</v>
      </c>
      <c r="D53" s="13">
        <v>28430</v>
      </c>
      <c r="E53" s="13">
        <v>13646</v>
      </c>
      <c r="F53" s="14">
        <f t="shared" si="0"/>
        <v>0.47998593035525855</v>
      </c>
    </row>
    <row r="54" spans="1:6" ht="24" customHeight="1">
      <c r="A54" s="11">
        <v>28</v>
      </c>
      <c r="B54" s="11" t="s">
        <v>145</v>
      </c>
      <c r="C54" s="12" t="s">
        <v>147</v>
      </c>
      <c r="D54" s="13">
        <v>555515</v>
      </c>
      <c r="E54" s="13">
        <v>92206</v>
      </c>
      <c r="F54" s="14">
        <f t="shared" si="0"/>
        <v>0.16598291675292295</v>
      </c>
    </row>
    <row r="55" spans="1:6" ht="24" customHeight="1">
      <c r="A55" s="11">
        <v>28</v>
      </c>
      <c r="B55" s="11" t="s">
        <v>145</v>
      </c>
      <c r="C55" s="12" t="s">
        <v>148</v>
      </c>
      <c r="D55" s="13">
        <v>1126380</v>
      </c>
      <c r="E55" s="13">
        <v>286038</v>
      </c>
      <c r="F55" s="14">
        <f t="shared" si="0"/>
        <v>0.2539444947531029</v>
      </c>
    </row>
    <row r="56" spans="1:6" ht="24" customHeight="1">
      <c r="A56" s="11">
        <v>28</v>
      </c>
      <c r="B56" s="11" t="s">
        <v>149</v>
      </c>
      <c r="C56" s="12" t="s">
        <v>150</v>
      </c>
      <c r="D56" s="13">
        <v>42327</v>
      </c>
      <c r="E56" s="13">
        <v>16930</v>
      </c>
      <c r="F56" s="14">
        <f t="shared" si="0"/>
        <v>0.39998109953457606</v>
      </c>
    </row>
    <row r="57" spans="1:6" ht="24" customHeight="1">
      <c r="A57" s="11">
        <v>28</v>
      </c>
      <c r="B57" s="11" t="s">
        <v>151</v>
      </c>
      <c r="C57" s="12" t="s">
        <v>152</v>
      </c>
      <c r="D57" s="13">
        <v>28753</v>
      </c>
      <c r="E57" s="13">
        <v>8625</v>
      </c>
      <c r="F57" s="14">
        <f t="shared" si="0"/>
        <v>0.29996869891837374</v>
      </c>
    </row>
    <row r="58" spans="1:6" ht="28.5" customHeight="1">
      <c r="A58" s="11">
        <v>28</v>
      </c>
      <c r="B58" s="11" t="s">
        <v>151</v>
      </c>
      <c r="C58" s="12" t="s">
        <v>153</v>
      </c>
      <c r="D58" s="13">
        <v>33153</v>
      </c>
      <c r="E58" s="13">
        <v>6630</v>
      </c>
      <c r="F58" s="14">
        <f t="shared" si="0"/>
        <v>0.19998190209030858</v>
      </c>
    </row>
    <row r="59" spans="1:6" ht="24" customHeight="1">
      <c r="A59" s="11">
        <v>28</v>
      </c>
      <c r="B59" s="11" t="s">
        <v>154</v>
      </c>
      <c r="C59" s="12" t="s">
        <v>155</v>
      </c>
      <c r="D59" s="13">
        <v>45117</v>
      </c>
      <c r="E59" s="13">
        <v>9023</v>
      </c>
      <c r="F59" s="14">
        <f t="shared" si="0"/>
        <v>0.19999113416228917</v>
      </c>
    </row>
    <row r="60" spans="1:6" ht="24" customHeight="1">
      <c r="A60" s="11">
        <v>28</v>
      </c>
      <c r="B60" s="11" t="s">
        <v>156</v>
      </c>
      <c r="C60" s="12" t="s">
        <v>157</v>
      </c>
      <c r="D60" s="13">
        <v>99647</v>
      </c>
      <c r="E60" s="13">
        <v>19929</v>
      </c>
      <c r="F60" s="14">
        <f t="shared" si="0"/>
        <v>0.19999598582997982</v>
      </c>
    </row>
    <row r="61" spans="1:6" ht="36" customHeight="1">
      <c r="A61" s="11">
        <v>28</v>
      </c>
      <c r="B61" s="11" t="s">
        <v>158</v>
      </c>
      <c r="C61" s="12" t="s">
        <v>159</v>
      </c>
      <c r="D61" s="13">
        <v>12597</v>
      </c>
      <c r="E61" s="13">
        <v>6298</v>
      </c>
      <c r="F61" s="14">
        <f t="shared" si="0"/>
        <v>0.4999603080098436</v>
      </c>
    </row>
    <row r="62" spans="1:6" ht="47.25" customHeight="1">
      <c r="A62" s="11">
        <v>28</v>
      </c>
      <c r="B62" s="11" t="s">
        <v>160</v>
      </c>
      <c r="C62" s="12" t="s">
        <v>161</v>
      </c>
      <c r="D62" s="13">
        <v>92006</v>
      </c>
      <c r="E62" s="13">
        <v>18401</v>
      </c>
      <c r="F62" s="14">
        <f t="shared" si="0"/>
        <v>0.19999782622872422</v>
      </c>
    </row>
    <row r="63" spans="1:6" ht="24" customHeight="1">
      <c r="A63" s="11">
        <v>28</v>
      </c>
      <c r="B63" s="11" t="s">
        <v>162</v>
      </c>
      <c r="C63" s="12" t="s">
        <v>163</v>
      </c>
      <c r="D63" s="13">
        <v>10634</v>
      </c>
      <c r="E63" s="13">
        <v>4254</v>
      </c>
      <c r="F63" s="14">
        <f t="shared" si="0"/>
        <v>0.4000376151965394</v>
      </c>
    </row>
    <row r="64" spans="1:6" ht="24" customHeight="1">
      <c r="A64" s="11">
        <v>28</v>
      </c>
      <c r="B64" s="11" t="s">
        <v>164</v>
      </c>
      <c r="C64" s="12" t="s">
        <v>84</v>
      </c>
      <c r="D64" s="13">
        <v>63715</v>
      </c>
      <c r="E64" s="13">
        <v>25486</v>
      </c>
      <c r="F64" s="14">
        <f t="shared" si="0"/>
        <v>0.4</v>
      </c>
    </row>
    <row r="65" spans="1:6" ht="24" customHeight="1">
      <c r="A65" s="11">
        <v>28</v>
      </c>
      <c r="B65" s="11" t="s">
        <v>165</v>
      </c>
      <c r="C65" s="12" t="s">
        <v>166</v>
      </c>
      <c r="D65" s="13">
        <v>27665</v>
      </c>
      <c r="E65" s="13">
        <v>16599</v>
      </c>
      <c r="F65" s="14">
        <f t="shared" si="0"/>
        <v>0.6</v>
      </c>
    </row>
    <row r="66" spans="1:6" ht="24" customHeight="1">
      <c r="A66" s="11">
        <v>28</v>
      </c>
      <c r="B66" s="11" t="s">
        <v>167</v>
      </c>
      <c r="C66" s="12" t="s">
        <v>168</v>
      </c>
      <c r="D66" s="13">
        <v>8808</v>
      </c>
      <c r="E66" s="13">
        <v>3608.2</v>
      </c>
      <c r="F66" s="14">
        <f t="shared" si="0"/>
        <v>0.4096503178928247</v>
      </c>
    </row>
    <row r="67" spans="1:6" ht="23.25" customHeight="1">
      <c r="A67" s="11">
        <v>28</v>
      </c>
      <c r="B67" s="11" t="s">
        <v>169</v>
      </c>
      <c r="C67" s="12" t="s">
        <v>170</v>
      </c>
      <c r="D67" s="13">
        <v>2600</v>
      </c>
      <c r="E67" s="13">
        <v>2080</v>
      </c>
      <c r="F67" s="14">
        <f t="shared" si="0"/>
        <v>0.8</v>
      </c>
    </row>
    <row r="68" spans="1:6" ht="24" customHeight="1">
      <c r="A68" s="11">
        <v>28</v>
      </c>
      <c r="B68" s="11" t="s">
        <v>171</v>
      </c>
      <c r="C68" s="12" t="s">
        <v>172</v>
      </c>
      <c r="D68" s="13">
        <v>29678</v>
      </c>
      <c r="E68" s="13">
        <v>14838</v>
      </c>
      <c r="F68" s="14">
        <f t="shared" si="0"/>
        <v>0.49996630500707595</v>
      </c>
    </row>
    <row r="69" spans="1:6" ht="36" customHeight="1">
      <c r="A69" s="11">
        <v>28</v>
      </c>
      <c r="B69" s="11" t="s">
        <v>173</v>
      </c>
      <c r="C69" s="12" t="s">
        <v>174</v>
      </c>
      <c r="D69" s="13">
        <v>930172</v>
      </c>
      <c r="E69" s="13">
        <v>96034</v>
      </c>
      <c r="F69" s="14">
        <f t="shared" si="0"/>
        <v>0.10324327113695102</v>
      </c>
    </row>
    <row r="70" spans="1:6" ht="24" customHeight="1">
      <c r="A70" s="11">
        <v>28</v>
      </c>
      <c r="B70" s="11" t="s">
        <v>175</v>
      </c>
      <c r="C70" s="12" t="s">
        <v>176</v>
      </c>
      <c r="D70" s="13">
        <v>294108</v>
      </c>
      <c r="E70" s="13">
        <v>29410</v>
      </c>
      <c r="F70" s="14">
        <f t="shared" si="0"/>
        <v>0.09999727991078107</v>
      </c>
    </row>
    <row r="71" spans="1:6" ht="24" customHeight="1">
      <c r="A71" s="11">
        <v>28</v>
      </c>
      <c r="B71" s="11" t="s">
        <v>177</v>
      </c>
      <c r="C71" s="12" t="s">
        <v>178</v>
      </c>
      <c r="D71" s="13">
        <v>90401</v>
      </c>
      <c r="E71" s="13">
        <v>36160</v>
      </c>
      <c r="F71" s="14">
        <f t="shared" si="0"/>
        <v>0.3999955752701851</v>
      </c>
    </row>
    <row r="72" spans="1:6" ht="24" customHeight="1">
      <c r="A72" s="11">
        <v>28</v>
      </c>
      <c r="B72" s="11" t="s">
        <v>179</v>
      </c>
      <c r="C72" s="12" t="s">
        <v>180</v>
      </c>
      <c r="D72" s="13">
        <v>20328</v>
      </c>
      <c r="E72" s="13">
        <v>16262</v>
      </c>
      <c r="F72" s="14">
        <f t="shared" si="0"/>
        <v>0.7999803227075954</v>
      </c>
    </row>
    <row r="73" spans="1:6" ht="24" customHeight="1">
      <c r="A73" s="11">
        <v>28</v>
      </c>
      <c r="B73" s="11" t="s">
        <v>181</v>
      </c>
      <c r="C73" s="12" t="s">
        <v>182</v>
      </c>
      <c r="D73" s="13">
        <v>189746</v>
      </c>
      <c r="E73" s="13">
        <v>113847</v>
      </c>
      <c r="F73" s="14">
        <f t="shared" si="0"/>
        <v>0.5999968378780053</v>
      </c>
    </row>
    <row r="74" spans="1:6" ht="24" customHeight="1">
      <c r="A74" s="11">
        <v>28</v>
      </c>
      <c r="B74" s="11" t="s">
        <v>183</v>
      </c>
      <c r="C74" s="12" t="s">
        <v>184</v>
      </c>
      <c r="D74" s="13">
        <v>88223</v>
      </c>
      <c r="E74" s="13">
        <v>9000</v>
      </c>
      <c r="F74" s="14">
        <f t="shared" si="0"/>
        <v>0.10201421398048129</v>
      </c>
    </row>
    <row r="75" spans="1:6" ht="33.75" customHeight="1">
      <c r="A75" s="11">
        <v>28</v>
      </c>
      <c r="B75" s="11" t="s">
        <v>185</v>
      </c>
      <c r="C75" s="12" t="s">
        <v>186</v>
      </c>
      <c r="D75" s="13">
        <v>51955</v>
      </c>
      <c r="E75" s="13">
        <v>9845.57</v>
      </c>
      <c r="F75" s="14">
        <f t="shared" si="0"/>
        <v>0.18950187662400153</v>
      </c>
    </row>
    <row r="76" spans="1:6" ht="36" customHeight="1">
      <c r="A76" s="11">
        <v>28</v>
      </c>
      <c r="B76" s="11" t="s">
        <v>187</v>
      </c>
      <c r="C76" s="12" t="s">
        <v>188</v>
      </c>
      <c r="D76" s="13">
        <v>413478</v>
      </c>
      <c r="E76" s="13">
        <v>91000</v>
      </c>
      <c r="F76" s="14">
        <f t="shared" si="0"/>
        <v>0.2200842608312897</v>
      </c>
    </row>
    <row r="77" spans="1:6" ht="45.75" customHeight="1">
      <c r="A77" s="11">
        <v>28</v>
      </c>
      <c r="B77" s="11" t="s">
        <v>187</v>
      </c>
      <c r="C77" s="12" t="s">
        <v>189</v>
      </c>
      <c r="D77" s="13">
        <v>1977900</v>
      </c>
      <c r="E77" s="13">
        <v>152000</v>
      </c>
      <c r="F77" s="14">
        <f t="shared" si="0"/>
        <v>0.07684918347742556</v>
      </c>
    </row>
    <row r="78" spans="1:6" ht="24" customHeight="1">
      <c r="A78" s="11">
        <v>28</v>
      </c>
      <c r="B78" s="11" t="s">
        <v>190</v>
      </c>
      <c r="C78" s="12" t="s">
        <v>191</v>
      </c>
      <c r="D78" s="13">
        <v>107820</v>
      </c>
      <c r="E78" s="13">
        <v>10000</v>
      </c>
      <c r="F78" s="14">
        <f t="shared" si="0"/>
        <v>0.09274717121127805</v>
      </c>
    </row>
    <row r="79" spans="1:6" ht="24">
      <c r="A79" s="11">
        <v>28</v>
      </c>
      <c r="B79" s="11" t="s">
        <v>192</v>
      </c>
      <c r="C79" s="12" t="s">
        <v>193</v>
      </c>
      <c r="D79" s="13">
        <v>58920</v>
      </c>
      <c r="E79" s="13">
        <v>17274.15</v>
      </c>
      <c r="F79" s="14">
        <f t="shared" si="0"/>
        <v>0.2931797352342159</v>
      </c>
    </row>
    <row r="80" spans="1:6" ht="30" customHeight="1">
      <c r="A80" s="16"/>
      <c r="B80" s="16"/>
      <c r="C80" s="17" t="s">
        <v>194</v>
      </c>
      <c r="D80" s="18">
        <f>SUM(D6:D79)</f>
        <v>19861240</v>
      </c>
      <c r="E80" s="18">
        <f>SUM(E6:E79)</f>
        <v>3527984.2</v>
      </c>
      <c r="F80" s="16"/>
    </row>
    <row r="81" spans="1:6" ht="12" customHeight="1">
      <c r="A81" s="16"/>
      <c r="B81" s="16"/>
      <c r="C81" s="16"/>
      <c r="D81" s="16"/>
      <c r="E81" s="16"/>
      <c r="F81" s="16"/>
    </row>
    <row r="82" spans="1:6" ht="12" customHeight="1">
      <c r="A82" s="16"/>
      <c r="B82" s="16"/>
      <c r="C82" s="16"/>
      <c r="D82" s="16"/>
      <c r="E82" s="16"/>
      <c r="F82" s="16"/>
    </row>
    <row r="83" spans="1:6" ht="12" customHeight="1">
      <c r="A83" s="16"/>
      <c r="B83" s="16"/>
      <c r="C83" s="16"/>
      <c r="D83" s="16"/>
      <c r="E83" s="16"/>
      <c r="F83" s="16"/>
    </row>
    <row r="84" spans="1:6" ht="12" customHeight="1">
      <c r="A84" s="16"/>
      <c r="B84" s="16"/>
      <c r="C84" s="16"/>
      <c r="D84" s="16"/>
      <c r="E84" s="16"/>
      <c r="F84" s="16"/>
    </row>
    <row r="85" spans="1:6" ht="15.75">
      <c r="A85" s="16"/>
      <c r="B85" s="16"/>
      <c r="C85" s="16"/>
      <c r="D85" s="16"/>
      <c r="E85" s="16"/>
      <c r="F85" s="16"/>
    </row>
    <row r="86" spans="1:6" ht="15.75">
      <c r="A86" s="16"/>
      <c r="B86" s="16"/>
      <c r="C86" s="16"/>
      <c r="D86" s="16"/>
      <c r="E86" s="16"/>
      <c r="F86" s="16"/>
    </row>
    <row r="87" spans="1:6" ht="15.75">
      <c r="A87" s="16"/>
      <c r="B87" s="16"/>
      <c r="C87" s="16"/>
      <c r="D87" s="16"/>
      <c r="E87" s="16"/>
      <c r="F87" s="16"/>
    </row>
    <row r="88" spans="1:6" ht="15.75">
      <c r="A88" s="16"/>
      <c r="B88" s="16"/>
      <c r="C88" s="16"/>
      <c r="D88" s="16"/>
      <c r="E88" s="16"/>
      <c r="F88" s="16"/>
    </row>
    <row r="89" spans="1:6" ht="15.75">
      <c r="A89" s="16"/>
      <c r="B89" s="16"/>
      <c r="C89" s="16"/>
      <c r="D89" s="16"/>
      <c r="E89" s="16"/>
      <c r="F89" s="16"/>
    </row>
    <row r="90" spans="1:6" ht="15.75">
      <c r="A90" s="16"/>
      <c r="B90" s="16"/>
      <c r="C90" s="16"/>
      <c r="D90" s="16"/>
      <c r="E90" s="16"/>
      <c r="F90" s="16"/>
    </row>
    <row r="91" spans="1:6" ht="15.75">
      <c r="A91" s="16"/>
      <c r="B91" s="16"/>
      <c r="C91" s="16"/>
      <c r="D91" s="16"/>
      <c r="E91" s="16"/>
      <c r="F91" s="16"/>
    </row>
    <row r="92" spans="1:6" ht="15.75">
      <c r="A92" s="16"/>
      <c r="B92" s="16"/>
      <c r="C92" s="16"/>
      <c r="D92" s="16"/>
      <c r="E92" s="16"/>
      <c r="F92" s="16"/>
    </row>
    <row r="93" spans="1:6" ht="15.75">
      <c r="A93" s="16"/>
      <c r="B93" s="16"/>
      <c r="C93" s="16"/>
      <c r="D93" s="16"/>
      <c r="E93" s="16"/>
      <c r="F93" s="16"/>
    </row>
    <row r="94" spans="1:6" ht="15.75">
      <c r="A94" s="16"/>
      <c r="B94" s="16"/>
      <c r="C94" s="16"/>
      <c r="D94" s="16"/>
      <c r="E94" s="16"/>
      <c r="F94" s="16"/>
    </row>
    <row r="95" spans="1:6" ht="15.75">
      <c r="A95" s="16"/>
      <c r="B95" s="16"/>
      <c r="C95" s="16"/>
      <c r="D95" s="16"/>
      <c r="E95" s="16"/>
      <c r="F95" s="16"/>
    </row>
    <row r="96" spans="1:6" ht="15.75">
      <c r="A96" s="16"/>
      <c r="B96" s="16"/>
      <c r="C96" s="16"/>
      <c r="D96" s="16"/>
      <c r="E96" s="16"/>
      <c r="F96" s="16"/>
    </row>
  </sheetData>
  <sheetProtection selectLockedCells="1" selectUnlockedCells="1"/>
  <autoFilter ref="A5:F84"/>
  <mergeCells count="2">
    <mergeCell ref="C1:F1"/>
    <mergeCell ref="C3:F3"/>
  </mergeCells>
  <printOptions/>
  <pageMargins left="0.34791666666666665" right="0.48333333333333334" top="0.75" bottom="0.75" header="0.5118055555555555" footer="0.5118055555555555"/>
  <pageSetup horizontalDpi="300" verticalDpi="3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195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54.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24" customHeight="1">
      <c r="A6" s="11">
        <v>36</v>
      </c>
      <c r="B6" s="11" t="s">
        <v>196</v>
      </c>
      <c r="C6" s="12" t="s">
        <v>197</v>
      </c>
      <c r="D6" s="13">
        <v>629750</v>
      </c>
      <c r="E6" s="13">
        <v>125950</v>
      </c>
      <c r="F6" s="14">
        <f aca="true" t="shared" si="0" ref="F6:F18">+E6/D6</f>
        <v>0.2</v>
      </c>
    </row>
    <row r="7" spans="1:6" ht="36" customHeight="1">
      <c r="A7" s="11">
        <v>36</v>
      </c>
      <c r="B7" s="11" t="s">
        <v>198</v>
      </c>
      <c r="C7" s="12" t="s">
        <v>199</v>
      </c>
      <c r="D7" s="13">
        <v>7908</v>
      </c>
      <c r="E7" s="13">
        <v>2372.4</v>
      </c>
      <c r="F7" s="14">
        <f t="shared" si="0"/>
        <v>0.3</v>
      </c>
    </row>
    <row r="8" spans="1:6" ht="39" customHeight="1">
      <c r="A8" s="11">
        <v>36</v>
      </c>
      <c r="B8" s="11" t="s">
        <v>200</v>
      </c>
      <c r="C8" s="12" t="s">
        <v>201</v>
      </c>
      <c r="D8" s="13">
        <v>299948.13</v>
      </c>
      <c r="E8" s="13">
        <v>89984.44</v>
      </c>
      <c r="F8" s="14">
        <f t="shared" si="0"/>
        <v>0.30000000333390975</v>
      </c>
    </row>
    <row r="9" spans="1:6" ht="36.75" customHeight="1">
      <c r="A9" s="11">
        <v>36</v>
      </c>
      <c r="B9" s="12" t="s">
        <v>202</v>
      </c>
      <c r="C9" s="12" t="s">
        <v>203</v>
      </c>
      <c r="D9" s="13">
        <v>616900</v>
      </c>
      <c r="E9" s="13">
        <v>308450</v>
      </c>
      <c r="F9" s="14">
        <f t="shared" si="0"/>
        <v>0.5</v>
      </c>
    </row>
    <row r="10" spans="1:6" ht="24.75" customHeight="1">
      <c r="A10" s="11">
        <v>36</v>
      </c>
      <c r="B10" s="12" t="s">
        <v>204</v>
      </c>
      <c r="C10" s="12" t="s">
        <v>205</v>
      </c>
      <c r="D10" s="13">
        <v>2086488.87</v>
      </c>
      <c r="E10" s="13">
        <v>312973.33</v>
      </c>
      <c r="F10" s="14">
        <f t="shared" si="0"/>
        <v>0.14999999976036296</v>
      </c>
    </row>
    <row r="11" spans="1:6" ht="24" customHeight="1">
      <c r="A11" s="11">
        <v>36</v>
      </c>
      <c r="B11" s="11" t="s">
        <v>206</v>
      </c>
      <c r="C11" s="12" t="s">
        <v>207</v>
      </c>
      <c r="D11" s="13">
        <v>88956.6</v>
      </c>
      <c r="E11" s="13">
        <v>26686.98</v>
      </c>
      <c r="F11" s="14">
        <f t="shared" si="0"/>
        <v>0.3</v>
      </c>
    </row>
    <row r="12" spans="1:6" ht="26.25" customHeight="1">
      <c r="A12" s="11">
        <v>36</v>
      </c>
      <c r="B12" s="11" t="s">
        <v>208</v>
      </c>
      <c r="C12" s="12" t="s">
        <v>150</v>
      </c>
      <c r="D12" s="13">
        <v>1166666</v>
      </c>
      <c r="E12" s="13">
        <v>583333</v>
      </c>
      <c r="F12" s="14">
        <f t="shared" si="0"/>
        <v>0.5</v>
      </c>
    </row>
    <row r="13" spans="1:6" ht="36.75" customHeight="1">
      <c r="A13" s="11">
        <v>36</v>
      </c>
      <c r="B13" s="12" t="s">
        <v>209</v>
      </c>
      <c r="C13" s="12" t="s">
        <v>210</v>
      </c>
      <c r="D13" s="13">
        <v>1036060</v>
      </c>
      <c r="E13" s="13">
        <v>280423.76</v>
      </c>
      <c r="F13" s="14">
        <f t="shared" si="0"/>
        <v>0.2706636295195259</v>
      </c>
    </row>
    <row r="14" spans="1:6" ht="24" customHeight="1">
      <c r="A14" s="11">
        <v>36</v>
      </c>
      <c r="B14" s="11" t="s">
        <v>211</v>
      </c>
      <c r="C14" s="12" t="s">
        <v>212</v>
      </c>
      <c r="D14" s="13">
        <v>35000</v>
      </c>
      <c r="E14" s="13">
        <v>10500</v>
      </c>
      <c r="F14" s="14">
        <f t="shared" si="0"/>
        <v>0.3</v>
      </c>
    </row>
    <row r="15" spans="1:6" ht="24" customHeight="1">
      <c r="A15" s="11">
        <v>36</v>
      </c>
      <c r="B15" s="11" t="s">
        <v>213</v>
      </c>
      <c r="C15" s="12" t="s">
        <v>214</v>
      </c>
      <c r="D15" s="13">
        <v>309731.51</v>
      </c>
      <c r="E15" s="13">
        <v>25212.14</v>
      </c>
      <c r="F15" s="14">
        <f t="shared" si="0"/>
        <v>0.08139998413464616</v>
      </c>
    </row>
    <row r="16" spans="1:6" ht="24" customHeight="1">
      <c r="A16" s="11">
        <v>36</v>
      </c>
      <c r="B16" s="11" t="s">
        <v>213</v>
      </c>
      <c r="C16" s="12" t="s">
        <v>215</v>
      </c>
      <c r="D16" s="13">
        <v>328103.14</v>
      </c>
      <c r="E16" s="13">
        <v>30382.35</v>
      </c>
      <c r="F16" s="14">
        <f t="shared" si="0"/>
        <v>0.09259999767146392</v>
      </c>
    </row>
    <row r="17" spans="1:6" ht="18.75" customHeight="1">
      <c r="A17" s="11">
        <v>36</v>
      </c>
      <c r="B17" s="11" t="s">
        <v>216</v>
      </c>
      <c r="C17" s="12" t="s">
        <v>217</v>
      </c>
      <c r="D17" s="13">
        <v>11666.93</v>
      </c>
      <c r="E17" s="13">
        <v>8900.7</v>
      </c>
      <c r="F17" s="14">
        <f t="shared" si="0"/>
        <v>0.7628999231160212</v>
      </c>
    </row>
    <row r="18" spans="1:6" ht="27.75" customHeight="1">
      <c r="A18" s="11">
        <v>36</v>
      </c>
      <c r="B18" s="11" t="s">
        <v>218</v>
      </c>
      <c r="C18" s="12" t="s">
        <v>219</v>
      </c>
      <c r="D18" s="13">
        <v>260809.92</v>
      </c>
      <c r="E18" s="13">
        <v>54065.9</v>
      </c>
      <c r="F18" s="14">
        <f t="shared" si="0"/>
        <v>0.2073000137418086</v>
      </c>
    </row>
    <row r="19" spans="1:6" ht="21" customHeight="1">
      <c r="A19" s="16"/>
      <c r="B19" s="16"/>
      <c r="C19" s="17" t="s">
        <v>220</v>
      </c>
      <c r="D19" s="18">
        <f>SUM(D6:D18)</f>
        <v>6877989.099999999</v>
      </c>
      <c r="E19" s="18">
        <f>SUM(E6:E18)</f>
        <v>1859234.9999999998</v>
      </c>
      <c r="F19" s="16"/>
    </row>
    <row r="20" spans="1:6" ht="12" customHeight="1">
      <c r="A20" s="16"/>
      <c r="B20" s="16"/>
      <c r="C20" s="16"/>
      <c r="D20" s="16"/>
      <c r="E20" s="16"/>
      <c r="F20" s="16"/>
    </row>
    <row r="21" spans="1:6" ht="12" customHeight="1">
      <c r="A21" s="16"/>
      <c r="B21" s="16"/>
      <c r="C21" s="16"/>
      <c r="D21" s="16"/>
      <c r="E21" s="16"/>
      <c r="F21" s="16"/>
    </row>
    <row r="22" spans="1:6" ht="12" customHeight="1">
      <c r="A22" s="16"/>
      <c r="B22" s="16"/>
      <c r="C22" s="16"/>
      <c r="D22" s="16"/>
      <c r="E22" s="16"/>
      <c r="F22" s="16"/>
    </row>
    <row r="23" spans="1:6" ht="12" customHeight="1">
      <c r="A23" s="16"/>
      <c r="B23" s="16"/>
      <c r="C23" s="16"/>
      <c r="D23" s="16"/>
      <c r="E23" s="16"/>
      <c r="F23" s="16"/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16"/>
      <c r="F25" s="16"/>
    </row>
    <row r="26" spans="1:6" ht="15.75">
      <c r="A26" s="16"/>
      <c r="B26" s="16"/>
      <c r="C26" s="16"/>
      <c r="D26" s="16"/>
      <c r="E26" s="16"/>
      <c r="F26" s="16"/>
    </row>
    <row r="27" spans="1:6" ht="15.75">
      <c r="A27" s="16"/>
      <c r="B27" s="16"/>
      <c r="C27" s="16"/>
      <c r="D27" s="16"/>
      <c r="E27" s="16"/>
      <c r="F27" s="16"/>
    </row>
    <row r="28" spans="1:6" ht="15.75">
      <c r="A28" s="16"/>
      <c r="B28" s="16"/>
      <c r="C28" s="16"/>
      <c r="D28" s="16"/>
      <c r="E28" s="16"/>
      <c r="F28" s="16"/>
    </row>
    <row r="29" spans="1:6" ht="15.75">
      <c r="A29" s="16"/>
      <c r="B29" s="16"/>
      <c r="C29" s="16"/>
      <c r="D29" s="16"/>
      <c r="E29" s="16"/>
      <c r="F29" s="16"/>
    </row>
    <row r="30" spans="1:6" ht="15.75">
      <c r="A30" s="16"/>
      <c r="B30" s="16"/>
      <c r="C30" s="16"/>
      <c r="D30" s="16"/>
      <c r="E30" s="16"/>
      <c r="F30" s="16"/>
    </row>
    <row r="31" spans="1:6" ht="15.75">
      <c r="A31" s="16"/>
      <c r="B31" s="16"/>
      <c r="C31" s="16"/>
      <c r="D31" s="16"/>
      <c r="E31" s="16"/>
      <c r="F31" s="16"/>
    </row>
    <row r="32" spans="1:6" ht="15.75">
      <c r="A32" s="16"/>
      <c r="B32" s="16"/>
      <c r="C32" s="16"/>
      <c r="D32" s="16"/>
      <c r="E32" s="16"/>
      <c r="F32" s="16"/>
    </row>
    <row r="33" spans="1:6" ht="15.75">
      <c r="A33" s="16"/>
      <c r="B33" s="16"/>
      <c r="C33" s="16"/>
      <c r="D33" s="16"/>
      <c r="E33" s="16"/>
      <c r="F33" s="16"/>
    </row>
    <row r="34" spans="1:6" ht="15.75">
      <c r="A34" s="16"/>
      <c r="B34" s="16"/>
      <c r="C34" s="16"/>
      <c r="D34" s="16"/>
      <c r="E34" s="16"/>
      <c r="F34" s="16"/>
    </row>
    <row r="35" spans="1:6" ht="15.75">
      <c r="A35" s="16"/>
      <c r="B35" s="16"/>
      <c r="C35" s="16"/>
      <c r="D35" s="16"/>
      <c r="E35" s="16"/>
      <c r="F35" s="16"/>
    </row>
  </sheetData>
  <sheetProtection selectLockedCells="1" selectUnlockedCells="1"/>
  <autoFilter ref="A5:F23"/>
  <mergeCells count="2">
    <mergeCell ref="C1:F1"/>
    <mergeCell ref="C3:F3"/>
  </mergeCells>
  <printOptions/>
  <pageMargins left="0.5104166666666666" right="0.5104166666666666" top="0.75" bottom="0.75" header="0.5118055555555555" footer="0.5118055555555555"/>
  <pageSetup horizontalDpi="300" verticalDpi="3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80" zoomScaleNormal="80" workbookViewId="0" topLeftCell="A1">
      <selection activeCell="E15" sqref="E15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221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91.2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24" customHeight="1">
      <c r="A6" s="11">
        <v>37</v>
      </c>
      <c r="B6" s="11" t="s">
        <v>222</v>
      </c>
      <c r="C6" s="12" t="s">
        <v>223</v>
      </c>
      <c r="D6" s="13">
        <v>225450</v>
      </c>
      <c r="E6" s="13">
        <v>45090</v>
      </c>
      <c r="F6" s="14">
        <f aca="true" t="shared" si="0" ref="F6:F15">+E6/D6</f>
        <v>0.2</v>
      </c>
    </row>
    <row r="7" spans="1:6" ht="24.75" customHeight="1">
      <c r="A7" s="11">
        <v>37</v>
      </c>
      <c r="B7" s="11" t="s">
        <v>224</v>
      </c>
      <c r="C7" s="12" t="s">
        <v>225</v>
      </c>
      <c r="D7" s="13">
        <v>370165</v>
      </c>
      <c r="E7" s="13">
        <v>91541</v>
      </c>
      <c r="F7" s="14">
        <f t="shared" si="0"/>
        <v>0.2472978266448746</v>
      </c>
    </row>
    <row r="8" spans="1:6" ht="24.75" customHeight="1">
      <c r="A8" s="11">
        <v>37</v>
      </c>
      <c r="B8" s="12" t="s">
        <v>226</v>
      </c>
      <c r="C8" s="12" t="s">
        <v>227</v>
      </c>
      <c r="D8" s="13">
        <v>643426</v>
      </c>
      <c r="E8" s="13">
        <v>514741</v>
      </c>
      <c r="F8" s="14">
        <f t="shared" si="0"/>
        <v>0.8000003108360557</v>
      </c>
    </row>
    <row r="9" spans="1:6" ht="24" customHeight="1">
      <c r="A9" s="11">
        <v>37</v>
      </c>
      <c r="B9" s="11" t="s">
        <v>228</v>
      </c>
      <c r="C9" s="12" t="s">
        <v>229</v>
      </c>
      <c r="D9" s="13">
        <v>2225826</v>
      </c>
      <c r="E9" s="13">
        <v>336201</v>
      </c>
      <c r="F9" s="14">
        <f t="shared" si="0"/>
        <v>0.15104549951343907</v>
      </c>
    </row>
    <row r="10" spans="1:6" ht="36" customHeight="1">
      <c r="A10" s="11">
        <v>37</v>
      </c>
      <c r="B10" s="11" t="s">
        <v>230</v>
      </c>
      <c r="C10" s="12" t="s">
        <v>231</v>
      </c>
      <c r="D10" s="13">
        <v>245000</v>
      </c>
      <c r="E10" s="13">
        <v>196000</v>
      </c>
      <c r="F10" s="14">
        <f t="shared" si="0"/>
        <v>0.8</v>
      </c>
    </row>
    <row r="11" spans="1:6" ht="24" customHeight="1">
      <c r="A11" s="11">
        <v>37</v>
      </c>
      <c r="B11" s="12" t="s">
        <v>226</v>
      </c>
      <c r="C11" s="12" t="s">
        <v>232</v>
      </c>
      <c r="D11" s="13">
        <v>3014942</v>
      </c>
      <c r="E11" s="13">
        <v>1361907</v>
      </c>
      <c r="F11" s="14">
        <f t="shared" si="0"/>
        <v>0.4517191375489147</v>
      </c>
    </row>
    <row r="12" spans="1:6" ht="24" customHeight="1">
      <c r="A12" s="11">
        <v>37</v>
      </c>
      <c r="B12" s="12" t="s">
        <v>226</v>
      </c>
      <c r="C12" s="12" t="s">
        <v>233</v>
      </c>
      <c r="D12" s="13">
        <v>559000</v>
      </c>
      <c r="E12" s="13">
        <v>447200</v>
      </c>
      <c r="F12" s="14">
        <f t="shared" si="0"/>
        <v>0.8</v>
      </c>
    </row>
    <row r="13" spans="1:6" ht="36" customHeight="1">
      <c r="A13" s="11">
        <v>37</v>
      </c>
      <c r="B13" s="11" t="s">
        <v>234</v>
      </c>
      <c r="C13" s="12" t="s">
        <v>235</v>
      </c>
      <c r="D13" s="13">
        <v>350300</v>
      </c>
      <c r="E13" s="13">
        <v>124000</v>
      </c>
      <c r="F13" s="14">
        <f t="shared" si="0"/>
        <v>0.35398230088495575</v>
      </c>
    </row>
    <row r="14" spans="1:6" ht="24" customHeight="1">
      <c r="A14" s="11">
        <v>37</v>
      </c>
      <c r="B14" s="12" t="s">
        <v>226</v>
      </c>
      <c r="C14" s="12" t="s">
        <v>236</v>
      </c>
      <c r="D14" s="13">
        <v>3070000</v>
      </c>
      <c r="E14" s="13">
        <v>1090465</v>
      </c>
      <c r="F14" s="14">
        <f t="shared" si="0"/>
        <v>0.355200325732899</v>
      </c>
    </row>
    <row r="15" spans="1:6" ht="50.25" customHeight="1">
      <c r="A15" s="11">
        <v>37</v>
      </c>
      <c r="B15" s="12" t="s">
        <v>237</v>
      </c>
      <c r="C15" s="12" t="s">
        <v>238</v>
      </c>
      <c r="D15" s="13">
        <v>17100000</v>
      </c>
      <c r="E15" s="13">
        <v>1832914</v>
      </c>
      <c r="F15" s="14">
        <f t="shared" si="0"/>
        <v>0.10718795321637427</v>
      </c>
    </row>
    <row r="16" spans="1:6" ht="28.5" customHeight="1">
      <c r="A16" s="16"/>
      <c r="B16" s="16"/>
      <c r="C16" s="17" t="s">
        <v>239</v>
      </c>
      <c r="D16" s="18">
        <f>SUM(D6:D15)</f>
        <v>27804109</v>
      </c>
      <c r="E16" s="18">
        <f>SUM(E6:E15)</f>
        <v>6040059</v>
      </c>
      <c r="F16" s="16"/>
    </row>
    <row r="17" spans="1:6" ht="12" customHeight="1">
      <c r="A17" s="16"/>
      <c r="B17" s="16"/>
      <c r="C17" s="16"/>
      <c r="D17" s="16"/>
      <c r="E17" s="16"/>
      <c r="F17" s="16"/>
    </row>
    <row r="18" spans="1:6" ht="12" customHeight="1">
      <c r="A18" s="16"/>
      <c r="B18" s="16"/>
      <c r="C18" s="16"/>
      <c r="D18" s="16"/>
      <c r="E18" s="16"/>
      <c r="F18" s="16"/>
    </row>
    <row r="19" spans="1:6" ht="12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  <row r="21" spans="1:6" ht="15.75">
      <c r="A21" s="16"/>
      <c r="B21" s="16"/>
      <c r="C21" s="16"/>
      <c r="D21" s="16"/>
      <c r="E21" s="16"/>
      <c r="F21" s="16"/>
    </row>
    <row r="22" spans="1:6" ht="15.75">
      <c r="A22" s="16"/>
      <c r="B22" s="16"/>
      <c r="C22" s="16"/>
      <c r="D22" s="16"/>
      <c r="E22" s="16"/>
      <c r="F22" s="16"/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16"/>
      <c r="F25" s="16"/>
    </row>
    <row r="26" spans="1:6" ht="15.75">
      <c r="A26" s="16"/>
      <c r="B26" s="16"/>
      <c r="C26" s="16"/>
      <c r="D26" s="16"/>
      <c r="E26" s="16"/>
      <c r="F26" s="16"/>
    </row>
    <row r="27" spans="1:6" ht="15.75">
      <c r="A27" s="16"/>
      <c r="B27" s="16"/>
      <c r="C27" s="16"/>
      <c r="D27" s="16"/>
      <c r="E27" s="16"/>
      <c r="F27" s="16"/>
    </row>
    <row r="28" spans="1:6" ht="15.75">
      <c r="A28" s="16"/>
      <c r="B28" s="16"/>
      <c r="C28" s="16"/>
      <c r="D28" s="16"/>
      <c r="E28" s="16"/>
      <c r="F28" s="16"/>
    </row>
    <row r="29" spans="1:6" ht="15.75">
      <c r="A29" s="16"/>
      <c r="B29" s="16"/>
      <c r="C29" s="16"/>
      <c r="D29" s="16"/>
      <c r="E29" s="16"/>
      <c r="F29" s="16"/>
    </row>
    <row r="30" spans="1:6" ht="15.75">
      <c r="A30" s="16"/>
      <c r="B30" s="16"/>
      <c r="C30" s="16"/>
      <c r="D30" s="16"/>
      <c r="E30" s="16"/>
      <c r="F30" s="16"/>
    </row>
    <row r="31" spans="1:6" ht="15.75">
      <c r="A31" s="16"/>
      <c r="B31" s="16"/>
      <c r="C31" s="16"/>
      <c r="D31" s="16"/>
      <c r="E31" s="16"/>
      <c r="F31" s="16"/>
    </row>
    <row r="32" spans="1:6" ht="15.75">
      <c r="A32" s="16"/>
      <c r="B32" s="16"/>
      <c r="C32" s="16"/>
      <c r="D32" s="16"/>
      <c r="E32" s="16"/>
      <c r="F32" s="16"/>
    </row>
  </sheetData>
  <sheetProtection selectLockedCells="1" selectUnlockedCells="1"/>
  <autoFilter ref="A5:F20"/>
  <mergeCells count="2">
    <mergeCell ref="C1:F1"/>
    <mergeCell ref="C3:F3"/>
  </mergeCells>
  <printOptions/>
  <pageMargins left="0.375" right="0.5645833333333333" top="0.75" bottom="0.75" header="0.5118055555555555" footer="0.5118055555555555"/>
  <pageSetup horizontalDpi="300" verticalDpi="3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="80" zoomScaleNormal="80" workbookViewId="0" topLeftCell="A1">
      <selection activeCell="C36" sqref="C36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240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20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36" customHeight="1">
      <c r="A6" s="11">
        <v>41</v>
      </c>
      <c r="B6" s="11" t="s">
        <v>241</v>
      </c>
      <c r="C6" s="12" t="s">
        <v>242</v>
      </c>
      <c r="D6" s="13">
        <v>473000</v>
      </c>
      <c r="E6" s="21">
        <v>118250</v>
      </c>
      <c r="F6" s="14">
        <f aca="true" t="shared" si="0" ref="F6:F34">+E6/D6</f>
        <v>0.25</v>
      </c>
    </row>
    <row r="7" spans="1:6" ht="24" customHeight="1">
      <c r="A7" s="11">
        <v>41</v>
      </c>
      <c r="B7" s="11" t="s">
        <v>243</v>
      </c>
      <c r="C7" s="12" t="s">
        <v>244</v>
      </c>
      <c r="D7" s="13">
        <v>356950</v>
      </c>
      <c r="E7" s="21">
        <v>142780</v>
      </c>
      <c r="F7" s="14">
        <f t="shared" si="0"/>
        <v>0.4</v>
      </c>
    </row>
    <row r="8" spans="1:6" ht="36" customHeight="1">
      <c r="A8" s="11">
        <v>41</v>
      </c>
      <c r="B8" s="11" t="s">
        <v>245</v>
      </c>
      <c r="C8" s="12" t="s">
        <v>246</v>
      </c>
      <c r="D8" s="13">
        <v>1293332</v>
      </c>
      <c r="E8" s="21">
        <v>200000</v>
      </c>
      <c r="F8" s="14">
        <f t="shared" si="0"/>
        <v>0.1546393346797265</v>
      </c>
    </row>
    <row r="9" spans="1:6" ht="36" customHeight="1">
      <c r="A9" s="11">
        <v>41</v>
      </c>
      <c r="B9" s="11" t="s">
        <v>245</v>
      </c>
      <c r="C9" s="12" t="s">
        <v>247</v>
      </c>
      <c r="D9" s="13">
        <v>882840</v>
      </c>
      <c r="E9" s="21">
        <v>139245</v>
      </c>
      <c r="F9" s="14">
        <f t="shared" si="0"/>
        <v>0.15772393638711432</v>
      </c>
    </row>
    <row r="10" spans="1:6" ht="24" customHeight="1">
      <c r="A10" s="11">
        <v>41</v>
      </c>
      <c r="B10" s="11" t="s">
        <v>248</v>
      </c>
      <c r="C10" s="12" t="s">
        <v>249</v>
      </c>
      <c r="D10" s="13">
        <v>1694374</v>
      </c>
      <c r="E10" s="21">
        <v>677750</v>
      </c>
      <c r="F10" s="14">
        <f t="shared" si="0"/>
        <v>0.4000002360753883</v>
      </c>
    </row>
    <row r="11" spans="1:6" ht="36" customHeight="1">
      <c r="A11" s="11">
        <v>41</v>
      </c>
      <c r="B11" s="11" t="s">
        <v>250</v>
      </c>
      <c r="C11" s="12" t="s">
        <v>251</v>
      </c>
      <c r="D11" s="13">
        <v>140000</v>
      </c>
      <c r="E11" s="21">
        <v>63000</v>
      </c>
      <c r="F11" s="14">
        <f t="shared" si="0"/>
        <v>0.45</v>
      </c>
    </row>
    <row r="12" spans="1:6" ht="36" customHeight="1">
      <c r="A12" s="11">
        <v>41</v>
      </c>
      <c r="B12" s="12" t="s">
        <v>252</v>
      </c>
      <c r="C12" s="12" t="s">
        <v>253</v>
      </c>
      <c r="D12" s="13">
        <v>62778</v>
      </c>
      <c r="E12" s="21">
        <v>37667</v>
      </c>
      <c r="F12" s="14">
        <f t="shared" si="0"/>
        <v>0.6000031858294307</v>
      </c>
    </row>
    <row r="13" spans="1:6" ht="36" customHeight="1">
      <c r="A13" s="11">
        <v>41</v>
      </c>
      <c r="B13" s="11" t="s">
        <v>254</v>
      </c>
      <c r="C13" s="12" t="s">
        <v>255</v>
      </c>
      <c r="D13" s="13">
        <v>160000</v>
      </c>
      <c r="E13" s="21">
        <v>16960</v>
      </c>
      <c r="F13" s="14">
        <f t="shared" si="0"/>
        <v>0.106</v>
      </c>
    </row>
    <row r="14" spans="1:6" ht="36" customHeight="1">
      <c r="A14" s="11">
        <v>41</v>
      </c>
      <c r="B14" s="11" t="s">
        <v>256</v>
      </c>
      <c r="C14" s="12" t="s">
        <v>257</v>
      </c>
      <c r="D14" s="13">
        <v>16995</v>
      </c>
      <c r="E14" s="21">
        <v>8498</v>
      </c>
      <c r="F14" s="14">
        <f t="shared" si="0"/>
        <v>0.50002942041777</v>
      </c>
    </row>
    <row r="15" spans="1:6" ht="24" customHeight="1">
      <c r="A15" s="11">
        <v>41</v>
      </c>
      <c r="B15" s="11" t="s">
        <v>241</v>
      </c>
      <c r="C15" s="12" t="s">
        <v>258</v>
      </c>
      <c r="D15" s="13">
        <v>91666</v>
      </c>
      <c r="E15" s="21">
        <v>45833</v>
      </c>
      <c r="F15" s="14">
        <f t="shared" si="0"/>
        <v>0.5</v>
      </c>
    </row>
    <row r="16" spans="1:6" ht="24" customHeight="1">
      <c r="A16" s="11">
        <v>41</v>
      </c>
      <c r="B16" s="11" t="s">
        <v>259</v>
      </c>
      <c r="C16" s="12" t="s">
        <v>260</v>
      </c>
      <c r="D16" s="13">
        <v>11263.35</v>
      </c>
      <c r="E16" s="21">
        <v>3706</v>
      </c>
      <c r="F16" s="14">
        <f t="shared" si="0"/>
        <v>0.3290317711870802</v>
      </c>
    </row>
    <row r="17" spans="1:6" ht="36" customHeight="1">
      <c r="A17" s="11">
        <v>41</v>
      </c>
      <c r="B17" s="11" t="s">
        <v>243</v>
      </c>
      <c r="C17" s="12" t="s">
        <v>261</v>
      </c>
      <c r="D17" s="13">
        <v>19894</v>
      </c>
      <c r="E17" s="21">
        <v>9947</v>
      </c>
      <c r="F17" s="14">
        <f t="shared" si="0"/>
        <v>0.5</v>
      </c>
    </row>
    <row r="18" spans="1:6" ht="45" customHeight="1">
      <c r="A18" s="11">
        <v>41</v>
      </c>
      <c r="B18" s="11" t="s">
        <v>262</v>
      </c>
      <c r="C18" s="12" t="s">
        <v>263</v>
      </c>
      <c r="D18" s="13">
        <v>42080</v>
      </c>
      <c r="E18" s="21">
        <v>17884</v>
      </c>
      <c r="F18" s="14">
        <f t="shared" si="0"/>
        <v>0.425</v>
      </c>
    </row>
    <row r="19" spans="1:6" ht="30.75" customHeight="1">
      <c r="A19" s="11">
        <v>41</v>
      </c>
      <c r="B19" s="11" t="s">
        <v>264</v>
      </c>
      <c r="C19" s="12" t="s">
        <v>265</v>
      </c>
      <c r="D19" s="13">
        <v>496000</v>
      </c>
      <c r="E19" s="21">
        <v>223200</v>
      </c>
      <c r="F19" s="14">
        <f t="shared" si="0"/>
        <v>0.45</v>
      </c>
    </row>
    <row r="20" spans="1:6" ht="42.75" customHeight="1">
      <c r="A20" s="11">
        <v>41</v>
      </c>
      <c r="B20" s="11" t="s">
        <v>266</v>
      </c>
      <c r="C20" s="12" t="s">
        <v>267</v>
      </c>
      <c r="D20" s="13">
        <v>60000</v>
      </c>
      <c r="E20" s="21">
        <v>12000</v>
      </c>
      <c r="F20" s="14">
        <f t="shared" si="0"/>
        <v>0.2</v>
      </c>
    </row>
    <row r="21" spans="1:6" ht="32.25" customHeight="1">
      <c r="A21" s="11">
        <v>41</v>
      </c>
      <c r="B21" s="11" t="s">
        <v>241</v>
      </c>
      <c r="C21" s="12" t="s">
        <v>268</v>
      </c>
      <c r="D21" s="13">
        <v>975000</v>
      </c>
      <c r="E21" s="21">
        <v>230100</v>
      </c>
      <c r="F21" s="14">
        <f t="shared" si="0"/>
        <v>0.236</v>
      </c>
    </row>
    <row r="22" spans="1:6" ht="49.5" customHeight="1">
      <c r="A22" s="11">
        <v>41</v>
      </c>
      <c r="B22" s="11" t="s">
        <v>269</v>
      </c>
      <c r="C22" s="12" t="s">
        <v>270</v>
      </c>
      <c r="D22" s="13">
        <v>87389</v>
      </c>
      <c r="E22" s="21">
        <v>52433</v>
      </c>
      <c r="F22" s="14">
        <f t="shared" si="0"/>
        <v>0.5999954227648788</v>
      </c>
    </row>
    <row r="23" spans="1:6" ht="48" customHeight="1">
      <c r="A23" s="11">
        <v>41</v>
      </c>
      <c r="B23" s="11" t="s">
        <v>271</v>
      </c>
      <c r="C23" s="12" t="s">
        <v>272</v>
      </c>
      <c r="D23" s="13">
        <v>3570035</v>
      </c>
      <c r="E23" s="21">
        <v>300283</v>
      </c>
      <c r="F23" s="14">
        <f t="shared" si="0"/>
        <v>0.08411206052601725</v>
      </c>
    </row>
    <row r="24" spans="1:6" ht="36" customHeight="1">
      <c r="A24" s="11">
        <v>41</v>
      </c>
      <c r="B24" s="11" t="s">
        <v>273</v>
      </c>
      <c r="C24" s="12" t="s">
        <v>274</v>
      </c>
      <c r="D24" s="13">
        <v>60000</v>
      </c>
      <c r="E24" s="21">
        <v>12000</v>
      </c>
      <c r="F24" s="14">
        <f t="shared" si="0"/>
        <v>0.2</v>
      </c>
    </row>
    <row r="25" spans="1:6" ht="36" customHeight="1">
      <c r="A25" s="11">
        <v>41</v>
      </c>
      <c r="B25" s="11" t="s">
        <v>273</v>
      </c>
      <c r="C25" s="12" t="s">
        <v>275</v>
      </c>
      <c r="D25" s="13">
        <v>459272</v>
      </c>
      <c r="E25" s="21">
        <v>137782</v>
      </c>
      <c r="F25" s="14">
        <f t="shared" si="0"/>
        <v>0.3000008709435803</v>
      </c>
    </row>
    <row r="26" spans="1:6" ht="24" customHeight="1">
      <c r="A26" s="11">
        <v>41</v>
      </c>
      <c r="B26" s="11" t="s">
        <v>276</v>
      </c>
      <c r="C26" s="12" t="s">
        <v>277</v>
      </c>
      <c r="D26" s="13">
        <v>899490</v>
      </c>
      <c r="E26" s="21">
        <v>100023</v>
      </c>
      <c r="F26" s="14">
        <f t="shared" si="0"/>
        <v>0.11119967981856385</v>
      </c>
    </row>
    <row r="27" spans="1:6" ht="36" customHeight="1">
      <c r="A27" s="11">
        <v>41</v>
      </c>
      <c r="B27" s="11" t="s">
        <v>278</v>
      </c>
      <c r="C27" s="12" t="s">
        <v>279</v>
      </c>
      <c r="D27" s="13">
        <v>42225</v>
      </c>
      <c r="E27" s="21">
        <v>8445</v>
      </c>
      <c r="F27" s="14">
        <f t="shared" si="0"/>
        <v>0.2</v>
      </c>
    </row>
    <row r="28" spans="1:6" ht="36" customHeight="1">
      <c r="A28" s="11">
        <v>41</v>
      </c>
      <c r="B28" s="11" t="s">
        <v>280</v>
      </c>
      <c r="C28" s="12" t="s">
        <v>281</v>
      </c>
      <c r="D28" s="13">
        <v>9423.4</v>
      </c>
      <c r="E28" s="21">
        <v>3632</v>
      </c>
      <c r="F28" s="14">
        <f t="shared" si="0"/>
        <v>0.38542352017318593</v>
      </c>
    </row>
    <row r="29" spans="1:6" ht="24" customHeight="1">
      <c r="A29" s="11">
        <v>41</v>
      </c>
      <c r="B29" s="11" t="s">
        <v>243</v>
      </c>
      <c r="C29" s="12" t="s">
        <v>282</v>
      </c>
      <c r="D29" s="13">
        <v>25799</v>
      </c>
      <c r="E29" s="21">
        <v>15480</v>
      </c>
      <c r="F29" s="14">
        <f t="shared" si="0"/>
        <v>0.6000232567153766</v>
      </c>
    </row>
    <row r="30" spans="1:6" ht="32.25" customHeight="1">
      <c r="A30" s="11">
        <v>41</v>
      </c>
      <c r="B30" s="12" t="s">
        <v>241</v>
      </c>
      <c r="C30" s="12" t="s">
        <v>283</v>
      </c>
      <c r="D30" s="13">
        <v>182835</v>
      </c>
      <c r="E30" s="21">
        <v>91418</v>
      </c>
      <c r="F30" s="14">
        <f t="shared" si="0"/>
        <v>0.5000027347061559</v>
      </c>
    </row>
    <row r="31" spans="1:6" ht="48" customHeight="1">
      <c r="A31" s="11">
        <v>41</v>
      </c>
      <c r="B31" s="12" t="s">
        <v>284</v>
      </c>
      <c r="C31" s="12" t="s">
        <v>285</v>
      </c>
      <c r="D31" s="13">
        <v>14110</v>
      </c>
      <c r="E31" s="22">
        <v>11280</v>
      </c>
      <c r="F31" s="14">
        <f t="shared" si="0"/>
        <v>0.7994330262225372</v>
      </c>
    </row>
    <row r="32" spans="1:6" ht="48" customHeight="1">
      <c r="A32" s="11">
        <v>41</v>
      </c>
      <c r="B32" s="11" t="s">
        <v>286</v>
      </c>
      <c r="C32" s="12" t="s">
        <v>287</v>
      </c>
      <c r="D32" s="13">
        <v>15800</v>
      </c>
      <c r="E32" s="22">
        <v>5485</v>
      </c>
      <c r="F32" s="14">
        <f t="shared" si="0"/>
        <v>0.34715189873417723</v>
      </c>
    </row>
    <row r="33" spans="1:6" ht="48" customHeight="1">
      <c r="A33" s="23">
        <v>41</v>
      </c>
      <c r="B33" s="23" t="s">
        <v>288</v>
      </c>
      <c r="C33" s="24" t="s">
        <v>289</v>
      </c>
      <c r="D33" s="21">
        <v>194575</v>
      </c>
      <c r="E33" s="25">
        <v>97288</v>
      </c>
      <c r="F33" s="14">
        <f t="shared" si="0"/>
        <v>0.5000025697031992</v>
      </c>
    </row>
    <row r="34" spans="1:6" ht="48" customHeight="1">
      <c r="A34" s="23">
        <v>41</v>
      </c>
      <c r="B34" s="24" t="s">
        <v>250</v>
      </c>
      <c r="C34" s="26" t="s">
        <v>290</v>
      </c>
      <c r="D34" s="21">
        <v>325000</v>
      </c>
      <c r="E34" s="25">
        <v>100854</v>
      </c>
      <c r="F34" s="14">
        <f t="shared" si="0"/>
        <v>0.31032</v>
      </c>
    </row>
    <row r="35" spans="1:6" ht="28.5" customHeight="1">
      <c r="A35" s="16"/>
      <c r="B35" s="16"/>
      <c r="C35" s="17" t="s">
        <v>291</v>
      </c>
      <c r="D35" s="18">
        <f>SUM(D6:D34)</f>
        <v>12662125.75</v>
      </c>
      <c r="E35" s="18">
        <f>SUM(E6:E34)</f>
        <v>2883223</v>
      </c>
      <c r="F35" s="16"/>
    </row>
    <row r="36" spans="1:6" ht="12" customHeight="1">
      <c r="A36" s="16"/>
      <c r="B36" s="16"/>
      <c r="C36" s="16"/>
      <c r="D36" s="16"/>
      <c r="E36" s="16"/>
      <c r="F36" s="16"/>
    </row>
    <row r="37" spans="1:6" ht="12" customHeight="1">
      <c r="A37" s="16"/>
      <c r="B37" s="16"/>
      <c r="C37" s="16"/>
      <c r="D37" s="16"/>
      <c r="E37" s="16"/>
      <c r="F37" s="16"/>
    </row>
    <row r="38" spans="1:6" ht="12" customHeight="1">
      <c r="A38" s="16"/>
      <c r="B38" s="16"/>
      <c r="C38" s="16"/>
      <c r="D38" s="16"/>
      <c r="E38" s="16"/>
      <c r="F38" s="16"/>
    </row>
    <row r="39" spans="1:6" ht="12" customHeight="1">
      <c r="A39" s="16"/>
      <c r="B39" s="16"/>
      <c r="C39" s="16"/>
      <c r="D39" s="16"/>
      <c r="E39" s="16"/>
      <c r="F39" s="16"/>
    </row>
    <row r="40" spans="1:6" ht="15.75">
      <c r="A40" s="16"/>
      <c r="B40" s="16"/>
      <c r="C40" s="16"/>
      <c r="D40" s="16"/>
      <c r="E40" s="16"/>
      <c r="F40" s="16"/>
    </row>
    <row r="41" spans="1:6" ht="15.75">
      <c r="A41" s="16"/>
      <c r="B41" s="16"/>
      <c r="C41" s="16"/>
      <c r="D41" s="16"/>
      <c r="E41" s="16"/>
      <c r="F41" s="16"/>
    </row>
    <row r="42" spans="1:6" ht="15.75">
      <c r="A42" s="16"/>
      <c r="B42" s="16"/>
      <c r="C42" s="16"/>
      <c r="D42" s="16"/>
      <c r="E42" s="16"/>
      <c r="F42" s="16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  <row r="50" spans="1:6" ht="15.75">
      <c r="A50" s="16"/>
      <c r="B50" s="16"/>
      <c r="C50" s="16"/>
      <c r="D50" s="16"/>
      <c r="E50" s="16"/>
      <c r="F50" s="16"/>
    </row>
    <row r="51" spans="1:6" ht="15.75">
      <c r="A51" s="16"/>
      <c r="B51" s="16"/>
      <c r="C51" s="16"/>
      <c r="D51" s="16"/>
      <c r="E51" s="16"/>
      <c r="F51" s="16"/>
    </row>
  </sheetData>
  <sheetProtection selectLockedCells="1" selectUnlockedCells="1"/>
  <autoFilter ref="A5:F39"/>
  <mergeCells count="2">
    <mergeCell ref="C1:F1"/>
    <mergeCell ref="C3:F3"/>
  </mergeCells>
  <printOptions/>
  <pageMargins left="0.4965277777777778" right="0.46944444444444444" top="0.75" bottom="0.75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0" zoomScaleNormal="80" workbookViewId="0" topLeftCell="A1">
      <selection activeCell="I8" sqref="I8"/>
    </sheetView>
  </sheetViews>
  <sheetFormatPr defaultColWidth="9.140625" defaultRowHeight="15"/>
  <cols>
    <col min="1" max="1" width="9.28125" style="1" customWidth="1"/>
    <col min="2" max="2" width="19.421875" style="1" customWidth="1"/>
    <col min="3" max="3" width="46.00390625" style="1" customWidth="1"/>
    <col min="4" max="4" width="19.140625" style="1" customWidth="1"/>
    <col min="5" max="6" width="16.57421875" style="1" customWidth="1"/>
    <col min="7" max="231" width="10.28125" style="1" customWidth="1"/>
    <col min="232" max="16384" width="10.28125" style="0" customWidth="1"/>
  </cols>
  <sheetData>
    <row r="1" spans="1:6" ht="30">
      <c r="A1"/>
      <c r="B1" s="2"/>
      <c r="C1" s="2" t="s">
        <v>292</v>
      </c>
      <c r="D1" s="2"/>
      <c r="E1" s="2"/>
      <c r="F1" s="2"/>
    </row>
    <row r="2" spans="1:6" ht="19.5">
      <c r="A2" s="3"/>
      <c r="B2" s="4"/>
      <c r="C2" s="5"/>
      <c r="E2" s="6"/>
      <c r="F2" s="6"/>
    </row>
    <row r="3" spans="1:6" ht="30">
      <c r="A3" s="2"/>
      <c r="B3" s="2"/>
      <c r="C3" s="2" t="s">
        <v>1</v>
      </c>
      <c r="D3" s="2"/>
      <c r="E3" s="2"/>
      <c r="F3" s="2"/>
    </row>
    <row r="4" ht="24.75" customHeight="1"/>
    <row r="5" spans="1:6" ht="120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</row>
    <row r="6" spans="1:6" ht="36.75" customHeight="1">
      <c r="A6" s="27">
        <v>45</v>
      </c>
      <c r="B6" s="11" t="s">
        <v>293</v>
      </c>
      <c r="C6" s="12" t="s">
        <v>294</v>
      </c>
      <c r="D6" s="13">
        <v>469988.84</v>
      </c>
      <c r="E6" s="21">
        <v>23499</v>
      </c>
      <c r="F6" s="14">
        <f aca="true" t="shared" si="0" ref="F6:F60">+E6/D6</f>
        <v>0.049999059552137445</v>
      </c>
    </row>
    <row r="7" spans="1:6" ht="24.75" customHeight="1">
      <c r="A7" s="27">
        <v>45</v>
      </c>
      <c r="B7" s="11" t="s">
        <v>295</v>
      </c>
      <c r="C7" s="12" t="s">
        <v>296</v>
      </c>
      <c r="D7" s="13">
        <v>41045</v>
      </c>
      <c r="E7" s="21">
        <v>6978</v>
      </c>
      <c r="F7" s="14">
        <f t="shared" si="0"/>
        <v>0.17000852722621512</v>
      </c>
    </row>
    <row r="8" spans="1:6" ht="48.75" customHeight="1">
      <c r="A8" s="27">
        <v>45</v>
      </c>
      <c r="B8" s="11" t="s">
        <v>297</v>
      </c>
      <c r="C8" s="12" t="s">
        <v>298</v>
      </c>
      <c r="D8" s="13">
        <v>64650</v>
      </c>
      <c r="E8" s="21">
        <v>11637</v>
      </c>
      <c r="F8" s="14">
        <f t="shared" si="0"/>
        <v>0.18</v>
      </c>
    </row>
    <row r="9" spans="1:6" ht="24.75" customHeight="1">
      <c r="A9" s="27">
        <v>45</v>
      </c>
      <c r="B9" s="11" t="s">
        <v>299</v>
      </c>
      <c r="C9" s="12" t="s">
        <v>300</v>
      </c>
      <c r="D9" s="13">
        <v>68279.64</v>
      </c>
      <c r="E9" s="21">
        <v>54624</v>
      </c>
      <c r="F9" s="14">
        <f t="shared" si="0"/>
        <v>0.800004217948425</v>
      </c>
    </row>
    <row r="10" spans="1:6" ht="36.75" customHeight="1">
      <c r="A10" s="27">
        <v>45</v>
      </c>
      <c r="B10" s="11" t="s">
        <v>301</v>
      </c>
      <c r="C10" s="12" t="s">
        <v>302</v>
      </c>
      <c r="D10" s="13">
        <v>7856</v>
      </c>
      <c r="E10" s="21">
        <v>3141</v>
      </c>
      <c r="F10" s="14">
        <f t="shared" si="0"/>
        <v>0.3998217922606925</v>
      </c>
    </row>
    <row r="11" spans="1:6" ht="24.75" customHeight="1">
      <c r="A11" s="27">
        <v>45</v>
      </c>
      <c r="B11" s="11" t="s">
        <v>303</v>
      </c>
      <c r="C11" s="12" t="s">
        <v>304</v>
      </c>
      <c r="D11" s="13">
        <v>19800</v>
      </c>
      <c r="E11" s="21">
        <v>15840</v>
      </c>
      <c r="F11" s="14">
        <f t="shared" si="0"/>
        <v>0.8</v>
      </c>
    </row>
    <row r="12" spans="1:6" ht="36.75" customHeight="1">
      <c r="A12" s="27">
        <v>45</v>
      </c>
      <c r="B12" s="11" t="s">
        <v>305</v>
      </c>
      <c r="C12" s="12" t="s">
        <v>306</v>
      </c>
      <c r="D12" s="13">
        <v>108868</v>
      </c>
      <c r="E12" s="21">
        <v>41457</v>
      </c>
      <c r="F12" s="14">
        <f t="shared" si="0"/>
        <v>0.3808006025645736</v>
      </c>
    </row>
    <row r="13" spans="1:6" ht="36.75" customHeight="1">
      <c r="A13" s="27">
        <v>45</v>
      </c>
      <c r="B13" s="11" t="s">
        <v>307</v>
      </c>
      <c r="C13" s="12" t="s">
        <v>308</v>
      </c>
      <c r="D13" s="13">
        <v>75400</v>
      </c>
      <c r="E13" s="21">
        <v>60320</v>
      </c>
      <c r="F13" s="14">
        <f t="shared" si="0"/>
        <v>0.8</v>
      </c>
    </row>
    <row r="14" spans="1:6" ht="24.75" customHeight="1">
      <c r="A14" s="27">
        <v>45</v>
      </c>
      <c r="B14" s="11" t="s">
        <v>307</v>
      </c>
      <c r="C14" s="12" t="s">
        <v>309</v>
      </c>
      <c r="D14" s="13">
        <v>89253.75</v>
      </c>
      <c r="E14" s="21">
        <v>33024</v>
      </c>
      <c r="F14" s="14">
        <f t="shared" si="0"/>
        <v>0.37000126045124154</v>
      </c>
    </row>
    <row r="15" spans="1:6" ht="36.75" customHeight="1">
      <c r="A15" s="27">
        <v>45</v>
      </c>
      <c r="B15" s="11" t="s">
        <v>310</v>
      </c>
      <c r="C15" s="12" t="s">
        <v>311</v>
      </c>
      <c r="D15" s="13">
        <v>319567</v>
      </c>
      <c r="E15" s="21">
        <v>208997</v>
      </c>
      <c r="F15" s="14">
        <f t="shared" si="0"/>
        <v>0.6540005695206326</v>
      </c>
    </row>
    <row r="16" spans="1:6" ht="24.75" customHeight="1">
      <c r="A16" s="27">
        <v>45</v>
      </c>
      <c r="B16" s="11" t="s">
        <v>312</v>
      </c>
      <c r="C16" s="12" t="s">
        <v>313</v>
      </c>
      <c r="D16" s="13">
        <v>417616</v>
      </c>
      <c r="E16" s="21">
        <v>146166</v>
      </c>
      <c r="F16" s="14">
        <f t="shared" si="0"/>
        <v>0.3500009578177081</v>
      </c>
    </row>
    <row r="17" spans="1:6" ht="27.75" customHeight="1">
      <c r="A17" s="27">
        <v>45</v>
      </c>
      <c r="B17" s="23" t="s">
        <v>314</v>
      </c>
      <c r="C17" s="12" t="s">
        <v>315</v>
      </c>
      <c r="D17" s="13">
        <v>28184</v>
      </c>
      <c r="E17" s="21">
        <v>14092</v>
      </c>
      <c r="F17" s="14">
        <f t="shared" si="0"/>
        <v>0.5</v>
      </c>
    </row>
    <row r="18" spans="1:6" ht="52.5" customHeight="1">
      <c r="A18" s="27">
        <v>45</v>
      </c>
      <c r="B18" s="12" t="s">
        <v>316</v>
      </c>
      <c r="C18" s="12" t="s">
        <v>317</v>
      </c>
      <c r="D18" s="13">
        <v>383090.63</v>
      </c>
      <c r="E18" s="21">
        <v>198610</v>
      </c>
      <c r="F18" s="14">
        <f t="shared" si="0"/>
        <v>0.5184412889451251</v>
      </c>
    </row>
    <row r="19" spans="1:6" ht="36.75" customHeight="1">
      <c r="A19" s="27">
        <v>45</v>
      </c>
      <c r="B19" s="11" t="s">
        <v>318</v>
      </c>
      <c r="C19" s="12" t="s">
        <v>319</v>
      </c>
      <c r="D19" s="13">
        <v>35468.08</v>
      </c>
      <c r="E19" s="21">
        <v>15961</v>
      </c>
      <c r="F19" s="14">
        <f t="shared" si="0"/>
        <v>0.450010262748928</v>
      </c>
    </row>
    <row r="20" spans="1:6" ht="24.75" customHeight="1">
      <c r="A20" s="27">
        <v>45</v>
      </c>
      <c r="B20" s="11" t="s">
        <v>320</v>
      </c>
      <c r="C20" s="12" t="s">
        <v>321</v>
      </c>
      <c r="D20" s="13">
        <v>76023.57</v>
      </c>
      <c r="E20" s="21">
        <v>30409</v>
      </c>
      <c r="F20" s="14">
        <f t="shared" si="0"/>
        <v>0.3999943701670416</v>
      </c>
    </row>
    <row r="21" spans="1:6" ht="24.75" customHeight="1">
      <c r="A21" s="27">
        <v>45</v>
      </c>
      <c r="B21" s="11" t="s">
        <v>322</v>
      </c>
      <c r="C21" s="12" t="s">
        <v>323</v>
      </c>
      <c r="D21" s="13">
        <v>33578.71</v>
      </c>
      <c r="E21" s="21">
        <v>16810</v>
      </c>
      <c r="F21" s="14">
        <f t="shared" si="0"/>
        <v>0.5006148240953866</v>
      </c>
    </row>
    <row r="22" spans="1:6" ht="24.75" customHeight="1">
      <c r="A22" s="27">
        <v>45</v>
      </c>
      <c r="B22" s="11" t="s">
        <v>324</v>
      </c>
      <c r="C22" s="12" t="s">
        <v>325</v>
      </c>
      <c r="D22" s="13">
        <v>181950</v>
      </c>
      <c r="E22" s="21">
        <v>54585</v>
      </c>
      <c r="F22" s="14">
        <f t="shared" si="0"/>
        <v>0.3</v>
      </c>
    </row>
    <row r="23" spans="1:6" ht="15" customHeight="1">
      <c r="A23" s="27">
        <v>45</v>
      </c>
      <c r="B23" s="11" t="s">
        <v>326</v>
      </c>
      <c r="C23" s="12" t="s">
        <v>327</v>
      </c>
      <c r="D23" s="13">
        <v>160396</v>
      </c>
      <c r="E23" s="21">
        <v>64158</v>
      </c>
      <c r="F23" s="14">
        <f t="shared" si="0"/>
        <v>0.39999750617222374</v>
      </c>
    </row>
    <row r="24" spans="1:6" ht="36.75" customHeight="1">
      <c r="A24" s="27">
        <v>45</v>
      </c>
      <c r="B24" s="11" t="s">
        <v>328</v>
      </c>
      <c r="C24" s="12" t="s">
        <v>329</v>
      </c>
      <c r="D24" s="13">
        <v>16873</v>
      </c>
      <c r="E24" s="21">
        <v>13498</v>
      </c>
      <c r="F24" s="14">
        <f t="shared" si="0"/>
        <v>0.7999762934866355</v>
      </c>
    </row>
    <row r="25" spans="1:6" ht="24.75" customHeight="1">
      <c r="A25" s="27">
        <v>45</v>
      </c>
      <c r="B25" s="11" t="s">
        <v>330</v>
      </c>
      <c r="C25" s="12" t="s">
        <v>331</v>
      </c>
      <c r="D25" s="13">
        <v>27374.55</v>
      </c>
      <c r="E25" s="21">
        <v>21900</v>
      </c>
      <c r="F25" s="14">
        <f t="shared" si="0"/>
        <v>0.8000131509011107</v>
      </c>
    </row>
    <row r="26" spans="1:6" ht="24.75" customHeight="1">
      <c r="A26" s="27">
        <v>45</v>
      </c>
      <c r="B26" s="11" t="s">
        <v>330</v>
      </c>
      <c r="C26" s="12" t="s">
        <v>327</v>
      </c>
      <c r="D26" s="13">
        <v>165663.9</v>
      </c>
      <c r="E26" s="21">
        <v>89573</v>
      </c>
      <c r="F26" s="14">
        <f t="shared" si="0"/>
        <v>0.5406911222058638</v>
      </c>
    </row>
    <row r="27" spans="1:6" ht="26.25" customHeight="1">
      <c r="A27" s="27">
        <v>45</v>
      </c>
      <c r="B27" s="11" t="s">
        <v>332</v>
      </c>
      <c r="C27" s="12" t="s">
        <v>333</v>
      </c>
      <c r="D27" s="13">
        <v>1000000</v>
      </c>
      <c r="E27" s="21">
        <v>300000</v>
      </c>
      <c r="F27" s="14">
        <f t="shared" si="0"/>
        <v>0.3</v>
      </c>
    </row>
    <row r="28" spans="1:6" ht="36.75" customHeight="1">
      <c r="A28" s="27">
        <v>45</v>
      </c>
      <c r="B28" s="11" t="s">
        <v>334</v>
      </c>
      <c r="C28" s="12" t="s">
        <v>335</v>
      </c>
      <c r="D28" s="13">
        <v>3540.48</v>
      </c>
      <c r="E28" s="21">
        <v>1062</v>
      </c>
      <c r="F28" s="14">
        <f t="shared" si="0"/>
        <v>0.29995932754880694</v>
      </c>
    </row>
    <row r="29" spans="1:6" ht="36.75" customHeight="1">
      <c r="A29" s="27">
        <v>45</v>
      </c>
      <c r="B29" s="11" t="s">
        <v>336</v>
      </c>
      <c r="C29" s="12" t="s">
        <v>337</v>
      </c>
      <c r="D29" s="13">
        <v>524925.93</v>
      </c>
      <c r="E29" s="21">
        <v>209970</v>
      </c>
      <c r="F29" s="14">
        <f t="shared" si="0"/>
        <v>0.39999929132858797</v>
      </c>
    </row>
    <row r="30" spans="1:6" ht="36.75" customHeight="1">
      <c r="A30" s="27">
        <v>45</v>
      </c>
      <c r="B30" s="11" t="s">
        <v>338</v>
      </c>
      <c r="C30" s="12" t="s">
        <v>339</v>
      </c>
      <c r="D30" s="13">
        <v>225000</v>
      </c>
      <c r="E30" s="21">
        <v>170000</v>
      </c>
      <c r="F30" s="14">
        <f t="shared" si="0"/>
        <v>0.7555555555555555</v>
      </c>
    </row>
    <row r="31" spans="1:6" ht="36.75" customHeight="1">
      <c r="A31" s="27">
        <v>45</v>
      </c>
      <c r="B31" s="11" t="s">
        <v>338</v>
      </c>
      <c r="C31" s="12" t="s">
        <v>340</v>
      </c>
      <c r="D31" s="13">
        <v>440000</v>
      </c>
      <c r="E31" s="21">
        <v>176000</v>
      </c>
      <c r="F31" s="14">
        <f t="shared" si="0"/>
        <v>0.4</v>
      </c>
    </row>
    <row r="32" spans="1:6" ht="36.75" customHeight="1">
      <c r="A32" s="11">
        <v>45</v>
      </c>
      <c r="B32" s="11" t="s">
        <v>341</v>
      </c>
      <c r="C32" s="12" t="s">
        <v>342</v>
      </c>
      <c r="D32" s="13">
        <v>1000000</v>
      </c>
      <c r="E32" s="21">
        <v>200000</v>
      </c>
      <c r="F32" s="14">
        <f t="shared" si="0"/>
        <v>0.2</v>
      </c>
    </row>
    <row r="33" spans="1:6" ht="36.75" customHeight="1">
      <c r="A33" s="11">
        <v>45</v>
      </c>
      <c r="B33" s="11" t="s">
        <v>341</v>
      </c>
      <c r="C33" s="12" t="s">
        <v>343</v>
      </c>
      <c r="D33" s="13">
        <v>470000</v>
      </c>
      <c r="E33" s="21">
        <v>91967</v>
      </c>
      <c r="F33" s="14">
        <f t="shared" si="0"/>
        <v>0.19567446808510638</v>
      </c>
    </row>
    <row r="34" spans="1:6" ht="36" customHeight="1">
      <c r="A34" s="11">
        <v>45</v>
      </c>
      <c r="B34" s="11" t="s">
        <v>344</v>
      </c>
      <c r="C34" s="12" t="s">
        <v>345</v>
      </c>
      <c r="D34" s="13">
        <v>13888</v>
      </c>
      <c r="E34" s="21">
        <v>11110</v>
      </c>
      <c r="F34" s="14">
        <f t="shared" si="0"/>
        <v>0.799971198156682</v>
      </c>
    </row>
    <row r="35" spans="1:6" ht="24" customHeight="1">
      <c r="A35" s="11">
        <v>45</v>
      </c>
      <c r="B35" s="11" t="s">
        <v>344</v>
      </c>
      <c r="C35" s="12" t="s">
        <v>346</v>
      </c>
      <c r="D35" s="13">
        <v>29095.72</v>
      </c>
      <c r="E35" s="21">
        <v>19801</v>
      </c>
      <c r="F35" s="14">
        <f t="shared" si="0"/>
        <v>0.6805468295680601</v>
      </c>
    </row>
    <row r="36" spans="1:6" ht="24" customHeight="1">
      <c r="A36" s="11">
        <v>45</v>
      </c>
      <c r="B36" s="11" t="s">
        <v>347</v>
      </c>
      <c r="C36" s="12" t="s">
        <v>348</v>
      </c>
      <c r="D36" s="13">
        <v>21510.34</v>
      </c>
      <c r="E36" s="21">
        <v>17208</v>
      </c>
      <c r="F36" s="14">
        <f t="shared" si="0"/>
        <v>0.7999873549186113</v>
      </c>
    </row>
    <row r="37" spans="1:6" ht="24" customHeight="1">
      <c r="A37" s="11">
        <v>45</v>
      </c>
      <c r="B37" s="11" t="s">
        <v>347</v>
      </c>
      <c r="C37" s="12" t="s">
        <v>349</v>
      </c>
      <c r="D37" s="13">
        <v>97057.48</v>
      </c>
      <c r="E37" s="21">
        <v>52868</v>
      </c>
      <c r="F37" s="14">
        <f t="shared" si="0"/>
        <v>0.5447081461418533</v>
      </c>
    </row>
    <row r="38" spans="1:6" ht="24" customHeight="1">
      <c r="A38" s="11">
        <v>45</v>
      </c>
      <c r="B38" s="11" t="s">
        <v>350</v>
      </c>
      <c r="C38" s="12" t="s">
        <v>351</v>
      </c>
      <c r="D38" s="13">
        <v>189368</v>
      </c>
      <c r="E38" s="21">
        <v>80833</v>
      </c>
      <c r="F38" s="14">
        <f t="shared" si="0"/>
        <v>0.4268567022939462</v>
      </c>
    </row>
    <row r="39" spans="1:6" ht="12" customHeight="1">
      <c r="A39" s="11">
        <v>45</v>
      </c>
      <c r="B39" s="11" t="s">
        <v>352</v>
      </c>
      <c r="C39" s="12" t="s">
        <v>327</v>
      </c>
      <c r="D39" s="13">
        <v>43200</v>
      </c>
      <c r="E39" s="21">
        <v>8640</v>
      </c>
      <c r="F39" s="14">
        <f t="shared" si="0"/>
        <v>0.2</v>
      </c>
    </row>
    <row r="40" spans="1:6" ht="24" customHeight="1">
      <c r="A40" s="11">
        <v>45</v>
      </c>
      <c r="B40" s="11" t="s">
        <v>353</v>
      </c>
      <c r="C40" s="12" t="s">
        <v>354</v>
      </c>
      <c r="D40" s="13">
        <v>11514.13</v>
      </c>
      <c r="E40" s="21">
        <v>9211</v>
      </c>
      <c r="F40" s="14">
        <f t="shared" si="0"/>
        <v>0.7999735976578344</v>
      </c>
    </row>
    <row r="41" spans="1:6" ht="24" customHeight="1">
      <c r="A41" s="11">
        <v>45</v>
      </c>
      <c r="B41" s="11" t="s">
        <v>355</v>
      </c>
      <c r="C41" s="12" t="s">
        <v>356</v>
      </c>
      <c r="D41" s="13">
        <v>465790</v>
      </c>
      <c r="E41" s="21">
        <v>52088</v>
      </c>
      <c r="F41" s="14">
        <f t="shared" si="0"/>
        <v>0.11182721827432963</v>
      </c>
    </row>
    <row r="42" spans="1:6" ht="24" customHeight="1">
      <c r="A42" s="11">
        <v>45</v>
      </c>
      <c r="B42" s="11" t="s">
        <v>357</v>
      </c>
      <c r="C42" s="12" t="s">
        <v>358</v>
      </c>
      <c r="D42" s="13">
        <v>135701</v>
      </c>
      <c r="E42" s="21">
        <v>67851</v>
      </c>
      <c r="F42" s="14">
        <f t="shared" si="0"/>
        <v>0.5000036845712265</v>
      </c>
    </row>
    <row r="43" spans="1:6" ht="24" customHeight="1">
      <c r="A43" s="11">
        <v>45</v>
      </c>
      <c r="B43" s="11" t="s">
        <v>359</v>
      </c>
      <c r="C43" s="12" t="s">
        <v>360</v>
      </c>
      <c r="D43" s="13">
        <v>173474</v>
      </c>
      <c r="E43" s="21">
        <v>86737</v>
      </c>
      <c r="F43" s="14">
        <f t="shared" si="0"/>
        <v>0.5</v>
      </c>
    </row>
    <row r="44" spans="1:6" ht="36.75" customHeight="1">
      <c r="A44" s="11">
        <v>45</v>
      </c>
      <c r="B44" s="11" t="s">
        <v>361</v>
      </c>
      <c r="C44" s="12" t="s">
        <v>362</v>
      </c>
      <c r="D44" s="13">
        <v>325247</v>
      </c>
      <c r="E44" s="21">
        <v>83797</v>
      </c>
      <c r="F44" s="14">
        <f t="shared" si="0"/>
        <v>0.2576411158288931</v>
      </c>
    </row>
    <row r="45" spans="1:6" ht="36.75" customHeight="1">
      <c r="A45" s="11">
        <v>45</v>
      </c>
      <c r="B45" s="11" t="s">
        <v>363</v>
      </c>
      <c r="C45" s="12" t="s">
        <v>364</v>
      </c>
      <c r="D45" s="13">
        <v>368629</v>
      </c>
      <c r="E45" s="21">
        <v>147451</v>
      </c>
      <c r="F45" s="14">
        <f t="shared" si="0"/>
        <v>0.39999837234726515</v>
      </c>
    </row>
    <row r="46" spans="1:6" ht="48.75" customHeight="1">
      <c r="A46" s="11">
        <v>45</v>
      </c>
      <c r="B46" s="11" t="s">
        <v>363</v>
      </c>
      <c r="C46" s="12" t="s">
        <v>365</v>
      </c>
      <c r="D46" s="13">
        <v>1000000</v>
      </c>
      <c r="E46" s="21">
        <v>383735</v>
      </c>
      <c r="F46" s="14">
        <f t="shared" si="0"/>
        <v>0.383735</v>
      </c>
    </row>
    <row r="47" spans="1:6" ht="36" customHeight="1">
      <c r="A47" s="11">
        <v>45</v>
      </c>
      <c r="B47" s="11" t="s">
        <v>366</v>
      </c>
      <c r="C47" s="12" t="s">
        <v>367</v>
      </c>
      <c r="D47" s="13">
        <v>32260.95</v>
      </c>
      <c r="E47" s="21">
        <v>25809</v>
      </c>
      <c r="F47" s="14">
        <f t="shared" si="0"/>
        <v>0.8000074393345515</v>
      </c>
    </row>
    <row r="48" spans="1:6" ht="24" customHeight="1">
      <c r="A48" s="11">
        <v>45</v>
      </c>
      <c r="B48" s="11" t="s">
        <v>368</v>
      </c>
      <c r="C48" s="12" t="s">
        <v>369</v>
      </c>
      <c r="D48" s="13">
        <v>7215</v>
      </c>
      <c r="E48" s="21">
        <v>5772</v>
      </c>
      <c r="F48" s="14">
        <f t="shared" si="0"/>
        <v>0.8</v>
      </c>
    </row>
    <row r="49" spans="1:6" ht="36" customHeight="1">
      <c r="A49" s="11">
        <v>45</v>
      </c>
      <c r="B49" s="11" t="s">
        <v>370</v>
      </c>
      <c r="C49" s="12" t="s">
        <v>371</v>
      </c>
      <c r="D49" s="13">
        <v>613541.8</v>
      </c>
      <c r="E49" s="21">
        <v>200000</v>
      </c>
      <c r="F49" s="14">
        <f t="shared" si="0"/>
        <v>0.3259761600595102</v>
      </c>
    </row>
    <row r="50" spans="1:6" ht="27" customHeight="1">
      <c r="A50" s="11">
        <v>45</v>
      </c>
      <c r="B50" s="11" t="s">
        <v>372</v>
      </c>
      <c r="C50" s="12" t="s">
        <v>373</v>
      </c>
      <c r="D50" s="13">
        <v>540813.5</v>
      </c>
      <c r="E50" s="21">
        <v>162244</v>
      </c>
      <c r="F50" s="14">
        <f t="shared" si="0"/>
        <v>0.2999999075466866</v>
      </c>
    </row>
    <row r="51" spans="1:6" ht="24" customHeight="1">
      <c r="A51" s="11">
        <v>45</v>
      </c>
      <c r="B51" s="12" t="s">
        <v>374</v>
      </c>
      <c r="C51" s="12" t="s">
        <v>375</v>
      </c>
      <c r="D51" s="13">
        <v>39991</v>
      </c>
      <c r="E51" s="21">
        <v>31993</v>
      </c>
      <c r="F51" s="14">
        <f t="shared" si="0"/>
        <v>0.8000050011252532</v>
      </c>
    </row>
    <row r="52" spans="1:6" ht="24" customHeight="1">
      <c r="A52" s="11">
        <v>45</v>
      </c>
      <c r="B52" s="11" t="s">
        <v>376</v>
      </c>
      <c r="C52" s="12" t="s">
        <v>377</v>
      </c>
      <c r="D52" s="13">
        <v>600000</v>
      </c>
      <c r="E52" s="21">
        <v>165289</v>
      </c>
      <c r="F52" s="14">
        <f t="shared" si="0"/>
        <v>0.2754816666666667</v>
      </c>
    </row>
    <row r="53" spans="1:6" ht="24" customHeight="1">
      <c r="A53" s="11">
        <v>45</v>
      </c>
      <c r="B53" s="11" t="s">
        <v>378</v>
      </c>
      <c r="C53" s="12" t="s">
        <v>379</v>
      </c>
      <c r="D53" s="13">
        <v>299843</v>
      </c>
      <c r="E53" s="21">
        <v>100929</v>
      </c>
      <c r="F53" s="14">
        <f t="shared" si="0"/>
        <v>0.33660615722227966</v>
      </c>
    </row>
    <row r="54" spans="1:6" ht="24" customHeight="1">
      <c r="A54" s="11">
        <v>45</v>
      </c>
      <c r="B54" s="11" t="s">
        <v>380</v>
      </c>
      <c r="C54" s="12" t="s">
        <v>381</v>
      </c>
      <c r="D54" s="13">
        <v>167000</v>
      </c>
      <c r="E54" s="21">
        <v>100200</v>
      </c>
      <c r="F54" s="14">
        <f t="shared" si="0"/>
        <v>0.6</v>
      </c>
    </row>
    <row r="55" spans="1:6" ht="24" customHeight="1">
      <c r="A55" s="11">
        <v>45</v>
      </c>
      <c r="B55" s="11" t="s">
        <v>318</v>
      </c>
      <c r="C55" s="12" t="s">
        <v>382</v>
      </c>
      <c r="D55" s="13">
        <v>1440708.53</v>
      </c>
      <c r="E55" s="21">
        <v>214839</v>
      </c>
      <c r="F55" s="14">
        <f t="shared" si="0"/>
        <v>0.14912037759643165</v>
      </c>
    </row>
    <row r="56" spans="1:6" ht="24" customHeight="1">
      <c r="A56" s="11">
        <v>45</v>
      </c>
      <c r="B56" s="11" t="s">
        <v>383</v>
      </c>
      <c r="C56" s="12" t="s">
        <v>384</v>
      </c>
      <c r="D56" s="13">
        <v>875783</v>
      </c>
      <c r="E56" s="21">
        <v>119751</v>
      </c>
      <c r="F56" s="14">
        <f t="shared" si="0"/>
        <v>0.13673592659368816</v>
      </c>
    </row>
    <row r="57" spans="1:6" ht="36" customHeight="1">
      <c r="A57" s="11">
        <v>45</v>
      </c>
      <c r="B57" s="23" t="s">
        <v>385</v>
      </c>
      <c r="C57" s="12" t="s">
        <v>386</v>
      </c>
      <c r="D57" s="13">
        <v>1000000</v>
      </c>
      <c r="E57" s="21">
        <v>375000</v>
      </c>
      <c r="F57" s="14">
        <f t="shared" si="0"/>
        <v>0.375</v>
      </c>
    </row>
    <row r="58" spans="1:6" ht="36" customHeight="1">
      <c r="A58" s="11">
        <v>45</v>
      </c>
      <c r="B58" s="23" t="s">
        <v>387</v>
      </c>
      <c r="C58" s="12" t="s">
        <v>388</v>
      </c>
      <c r="D58" s="13">
        <v>247000</v>
      </c>
      <c r="E58" s="21">
        <v>123500</v>
      </c>
      <c r="F58" s="14">
        <f t="shared" si="0"/>
        <v>0.5</v>
      </c>
    </row>
    <row r="59" spans="1:6" ht="36" customHeight="1">
      <c r="A59" s="11">
        <v>45</v>
      </c>
      <c r="B59" s="11" t="s">
        <v>389</v>
      </c>
      <c r="C59" s="12" t="s">
        <v>390</v>
      </c>
      <c r="D59" s="13">
        <v>84602</v>
      </c>
      <c r="E59" s="21">
        <v>29611</v>
      </c>
      <c r="F59" s="14">
        <f t="shared" si="0"/>
        <v>0.35000354601546063</v>
      </c>
    </row>
    <row r="60" spans="1:6" ht="26.25" customHeight="1">
      <c r="A60" s="11">
        <v>45</v>
      </c>
      <c r="B60" s="11" t="s">
        <v>391</v>
      </c>
      <c r="C60" s="12" t="s">
        <v>392</v>
      </c>
      <c r="D60" s="13">
        <v>115000</v>
      </c>
      <c r="E60" s="21">
        <v>14166</v>
      </c>
      <c r="F60" s="14">
        <f t="shared" si="0"/>
        <v>0.12318260869565217</v>
      </c>
    </row>
    <row r="61" spans="1:6" ht="24.75" customHeight="1">
      <c r="A61" s="16"/>
      <c r="B61" s="16"/>
      <c r="C61" s="17" t="s">
        <v>393</v>
      </c>
      <c r="D61" s="18">
        <f>SUM(D6:D60)</f>
        <v>15392626.530000001</v>
      </c>
      <c r="E61" s="28">
        <f>SUM(E6:E60)</f>
        <v>4964711</v>
      </c>
      <c r="F61" s="16"/>
    </row>
    <row r="62" spans="1:6" ht="12" customHeight="1">
      <c r="A62" s="16"/>
      <c r="B62" s="16"/>
      <c r="C62" s="16"/>
      <c r="D62" s="16"/>
      <c r="E62" s="16"/>
      <c r="F62" s="16"/>
    </row>
    <row r="63" spans="1:6" ht="12" customHeight="1">
      <c r="A63" s="16"/>
      <c r="B63" s="16"/>
      <c r="C63" s="16"/>
      <c r="D63" s="16"/>
      <c r="E63" s="16"/>
      <c r="F63" s="16"/>
    </row>
    <row r="64" spans="1:6" ht="12" customHeight="1">
      <c r="A64" s="16"/>
      <c r="B64" s="16"/>
      <c r="C64" s="16"/>
      <c r="D64" s="16"/>
      <c r="E64" s="16"/>
      <c r="F64" s="16"/>
    </row>
    <row r="65" spans="1:6" ht="12" customHeight="1">
      <c r="A65" s="16"/>
      <c r="B65" s="16"/>
      <c r="C65" s="16"/>
      <c r="D65" s="16"/>
      <c r="E65" s="16"/>
      <c r="F65" s="16"/>
    </row>
    <row r="66" spans="1:6" ht="15.75">
      <c r="A66" s="16"/>
      <c r="B66" s="16"/>
      <c r="C66" s="16"/>
      <c r="D66" s="16"/>
      <c r="E66" s="16"/>
      <c r="F66" s="16"/>
    </row>
    <row r="67" spans="1:6" ht="15.75">
      <c r="A67" s="16"/>
      <c r="B67" s="16"/>
      <c r="C67" s="16"/>
      <c r="D67" s="16"/>
      <c r="E67" s="16"/>
      <c r="F67" s="16"/>
    </row>
    <row r="68" spans="1:6" ht="15.75">
      <c r="A68" s="16"/>
      <c r="B68" s="16"/>
      <c r="C68" s="16"/>
      <c r="D68" s="16"/>
      <c r="E68" s="16"/>
      <c r="F68" s="16"/>
    </row>
    <row r="69" spans="1:6" ht="15.75">
      <c r="A69" s="16"/>
      <c r="B69" s="16"/>
      <c r="C69" s="16"/>
      <c r="D69" s="16"/>
      <c r="E69" s="16"/>
      <c r="F69" s="16"/>
    </row>
    <row r="70" spans="1:6" ht="15.75">
      <c r="A70" s="16"/>
      <c r="B70" s="16"/>
      <c r="C70" s="16"/>
      <c r="D70" s="16"/>
      <c r="E70" s="16"/>
      <c r="F70" s="16"/>
    </row>
    <row r="71" spans="1:6" ht="15.75">
      <c r="A71" s="16"/>
      <c r="B71" s="16"/>
      <c r="C71" s="16"/>
      <c r="D71" s="16"/>
      <c r="E71" s="16"/>
      <c r="F71" s="16"/>
    </row>
    <row r="72" spans="1:6" ht="15.75">
      <c r="A72" s="16"/>
      <c r="B72" s="16"/>
      <c r="C72" s="16"/>
      <c r="D72" s="16"/>
      <c r="E72" s="16"/>
      <c r="F72" s="16"/>
    </row>
    <row r="73" spans="1:6" ht="15.75">
      <c r="A73" s="16"/>
      <c r="B73" s="16"/>
      <c r="C73" s="16"/>
      <c r="D73" s="16"/>
      <c r="E73" s="16"/>
      <c r="F73" s="16"/>
    </row>
    <row r="74" spans="1:6" ht="15.75">
      <c r="A74" s="16"/>
      <c r="B74" s="16"/>
      <c r="C74" s="16"/>
      <c r="D74" s="16"/>
      <c r="E74" s="16"/>
      <c r="F74" s="16"/>
    </row>
    <row r="75" spans="1:6" ht="15.75">
      <c r="A75" s="16"/>
      <c r="B75" s="16"/>
      <c r="C75" s="16"/>
      <c r="D75" s="16"/>
      <c r="E75" s="16"/>
      <c r="F75" s="16"/>
    </row>
    <row r="76" spans="1:6" ht="15.75">
      <c r="A76" s="16"/>
      <c r="B76" s="16"/>
      <c r="C76" s="16"/>
      <c r="D76" s="16"/>
      <c r="E76" s="16"/>
      <c r="F76" s="16"/>
    </row>
    <row r="77" spans="1:6" ht="15.75">
      <c r="A77" s="16"/>
      <c r="B77" s="16"/>
      <c r="C77" s="16"/>
      <c r="D77" s="16"/>
      <c r="E77" s="16"/>
      <c r="F77" s="16"/>
    </row>
  </sheetData>
  <sheetProtection selectLockedCells="1" selectUnlockedCells="1"/>
  <autoFilter ref="A5:F65"/>
  <mergeCells count="2">
    <mergeCell ref="C1:F1"/>
    <mergeCell ref="C3:F3"/>
  </mergeCells>
  <printOptions/>
  <pageMargins left="0.38819444444444445" right="0.45555555555555555" top="0.75" bottom="0.75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2022-03-03T10:03:35Z</dcterms:created>
  <cp:category/>
  <cp:version/>
  <cp:contentType/>
  <cp:contentStatus/>
  <cp:revision>1</cp:revision>
</cp:coreProperties>
</file>